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15" windowWidth="15435" windowHeight="12720" tabRatio="883"/>
  </bookViews>
  <sheets>
    <sheet name="029" sheetId="47" r:id="rId1"/>
  </sheets>
  <definedNames>
    <definedName name="_xlnm.Print_Titles" localSheetId="0">'029'!$1:$11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47" l="1"/>
  <c r="E19" i="47" s="1"/>
  <c r="F19" i="47" s="1"/>
  <c r="D18" i="47"/>
  <c r="E18" i="47" s="1"/>
  <c r="F18" i="47" l="1"/>
  <c r="D24" i="47" l="1"/>
  <c r="E24" i="47" s="1"/>
  <c r="F24" i="47" s="1"/>
  <c r="D38" i="47"/>
  <c r="E38" i="47" s="1"/>
  <c r="F38" i="47" l="1"/>
  <c r="D27" i="47" l="1"/>
  <c r="E27" i="47" s="1"/>
  <c r="D44" i="47"/>
  <c r="E44" i="47" s="1"/>
  <c r="F27" i="47" l="1"/>
  <c r="F44" i="47"/>
  <c r="D39" i="47"/>
  <c r="E39" i="47" s="1"/>
  <c r="F39" i="47" l="1"/>
  <c r="D28" i="47" l="1"/>
  <c r="E28" i="47" s="1"/>
  <c r="D30" i="47"/>
  <c r="E30" i="47" s="1"/>
  <c r="F30" i="47" s="1"/>
  <c r="C30" i="47"/>
  <c r="F28" i="47" l="1"/>
  <c r="D21" i="47" l="1"/>
  <c r="C21" i="47"/>
  <c r="D20" i="47"/>
  <c r="E20" i="47" s="1"/>
  <c r="E21" i="47" l="1"/>
  <c r="F21" i="47" s="1"/>
  <c r="F20" i="47"/>
  <c r="D14" i="47" l="1"/>
  <c r="E14" i="47" s="1"/>
  <c r="F14" i="47" s="1"/>
  <c r="D15" i="47"/>
  <c r="D16" i="47"/>
  <c r="E16" i="47" s="1"/>
  <c r="D17" i="47"/>
  <c r="E17" i="47" s="1"/>
  <c r="D22" i="47"/>
  <c r="E22" i="47" s="1"/>
  <c r="D23" i="47"/>
  <c r="E23" i="47" s="1"/>
  <c r="D25" i="47"/>
  <c r="E25" i="47" s="1"/>
  <c r="D26" i="47"/>
  <c r="D29" i="47"/>
  <c r="E29" i="47" s="1"/>
  <c r="D31" i="47"/>
  <c r="E31" i="47" s="1"/>
  <c r="F31" i="47" s="1"/>
  <c r="D32" i="47"/>
  <c r="E32" i="47" s="1"/>
  <c r="F32" i="47" s="1"/>
  <c r="D33" i="47"/>
  <c r="E33" i="47" s="1"/>
  <c r="D34" i="47"/>
  <c r="E34" i="47" s="1"/>
  <c r="F34" i="47" s="1"/>
  <c r="D35" i="47"/>
  <c r="E35" i="47" s="1"/>
  <c r="F35" i="47" s="1"/>
  <c r="D36" i="47"/>
  <c r="D37" i="47"/>
  <c r="D40" i="47"/>
  <c r="D41" i="47"/>
  <c r="D42" i="47"/>
  <c r="E42" i="47" s="1"/>
  <c r="D43" i="47"/>
  <c r="E43" i="47" s="1"/>
  <c r="F43" i="47" s="1"/>
  <c r="D13" i="47"/>
  <c r="F17" i="47" l="1"/>
  <c r="E41" i="47"/>
  <c r="F41" i="47" s="1"/>
  <c r="F23" i="47"/>
  <c r="E37" i="47"/>
  <c r="F37" i="47" s="1"/>
  <c r="E40" i="47"/>
  <c r="F40" i="47" s="1"/>
  <c r="E36" i="47"/>
  <c r="F36" i="47" s="1"/>
  <c r="F22" i="47"/>
  <c r="F16" i="47"/>
  <c r="E15" i="47"/>
  <c r="F15" i="47" s="1"/>
  <c r="F29" i="47"/>
  <c r="F25" i="47"/>
  <c r="F42" i="47"/>
  <c r="E13" i="47"/>
  <c r="F13" i="47" s="1"/>
  <c r="E26" i="47"/>
  <c r="F26" i="47" s="1"/>
  <c r="F33" i="47"/>
</calcChain>
</file>

<file path=xl/sharedStrings.xml><?xml version="1.0" encoding="utf-8"?>
<sst xmlns="http://schemas.openxmlformats.org/spreadsheetml/2006/main" count="77" uniqueCount="77">
  <si>
    <t>Servicios contratados</t>
  </si>
  <si>
    <t>Honorarios</t>
  </si>
  <si>
    <t>IVA</t>
  </si>
  <si>
    <t>Total de Honorarios Mensual</t>
  </si>
  <si>
    <t>Listado de Servicios Contratados</t>
  </si>
  <si>
    <t>ELSA JUDITH SANTIZO JUAREZ DE RODRIGUEZ</t>
  </si>
  <si>
    <t>ANA MELISSA AMENABAR PERDOMO DE SMITH</t>
  </si>
  <si>
    <t>Nombre del Contratado</t>
  </si>
  <si>
    <t>No.</t>
  </si>
  <si>
    <t>MAURICIO ENRIQUE FERNÁNDEZ FLORES</t>
  </si>
  <si>
    <t>REGION METROPOLITANA</t>
  </si>
  <si>
    <t>BLANCA ZULEMA AZURDIA ARMAS</t>
  </si>
  <si>
    <t>BRINDAR ASESORÍA LEGAL Y APOYO AL DEPARTAMENTO JURÍDICO DEL INGUAT, EN EL ANÁLISIS, REVISIÓN Y ELABORACIÓN DE DOCUMENTOS LEGALES.</t>
  </si>
  <si>
    <t xml:space="preserve">MAIRA FAVIOLA GRAJEDA SUAREZ </t>
  </si>
  <si>
    <t xml:space="preserve">MAXWELL IVAN GABRIEL SIMON </t>
  </si>
  <si>
    <t>MAYCOL MANFREDO AGUIRRE CASTILLO</t>
  </si>
  <si>
    <t>ANIKA MARLENE ESTHER BEDOYA AVILA</t>
  </si>
  <si>
    <t>BRINDAR SERVICIOS PROFESIONALES A LA SUBDIRECCIÓN GENERAL EN CUANTO AL SEGUIMIENTO Y ESTABLECIMIENTO DE ESTRATEGIAS PARA EL CUMPLIMIENTO DEL PLAN MAESTRO DE TURISMO SOSTENIBLE.</t>
  </si>
  <si>
    <t>SAYDA PATRICIA GARCIA ORELLANA</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</si>
  <si>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</si>
  <si>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</si>
  <si>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</si>
  <si>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</si>
  <si>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</si>
  <si>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</si>
  <si>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</si>
  <si>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</si>
  <si>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</si>
  <si>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</si>
  <si>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</si>
  <si>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</si>
  <si>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</si>
  <si>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</si>
  <si>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</si>
  <si>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</si>
  <si>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</si>
  <si>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 xml:space="preserve">JACOBO FELIPE TENAS TÓRTOLA </t>
  </si>
  <si>
    <t xml:space="preserve">BRINDAR SERVICIOS PROFESIONALES AL DEPARTAMENTO JURÍDICO EN LA REVISIÓN, ANÁLISIS Y ELABORACIÓN DE DOCUMENTOS CON ASPECTOS LEGALES. </t>
  </si>
  <si>
    <t>OSCAR ANDRÉS HERNÁNDEZ RIVERA</t>
  </si>
  <si>
    <t xml:space="preserve">PRESTAR SERVICIOS PROFESIONALES EN EL DEPARTAMENTO DE OPERACIÓN Y COMERCIALIZACIÓN PARA BRINDAR ASESORÍA TÉCNICA EN TEMAS RELACIONADOS CON EL PLANEAMIENTO Y ANÁLISIS DE LOS RESULTADOS OBTENIDOS DE LAS ESTADÍSTICAS DE LOS MERCADOS TURÍSTICOS TANTO NACIONALES COMO INTERNACIONALES. </t>
  </si>
  <si>
    <t>BRINDAR SERVICIOS TÉCNICOS A TRAVÉS DEL DEPARTAMENTO DE OPERACIÓN Y COMERCIALIZACIÓN EN TEMAS RELACIONADOS CON LA INDUSTRIA DE CRUCEROS.</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</si>
  <si>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</si>
  <si>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</si>
  <si>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</si>
  <si>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</si>
  <si>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BRINDAR SERVICIOS PROFESIONALES EN LA SECCIÓN DE CONTABILIDAD PARA REALIZAR LEVANTAMIENTO DE INFORMACIÓN DE INVENTARIO PARA CONFORMACIÓN DE EXPEDIENTES DE COMPRA DE BIENES EN AÑOS ANTERIORES PARA POSTERIOR REGISTRO EN EL SICOIN-WEB, QUE CONLLEVEN A MANTENER UN REGISTRO SÓLIDO Y EFICIENTE DEL PATRIMONIO DE LA INSTITUCIÓN. </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</si>
  <si>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</si>
  <si>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</si>
  <si>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</si>
  <si>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</si>
  <si>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</si>
  <si>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</si>
  <si>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</si>
  <si>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Prestar servicios técnicos para el Departamento de Asistencia turística en los departamentos de Quetzaltenango y San Marcos con el objetivo que los turistas que se vean afectados por un incidente en nuestro país puedan obtener la asistencia adecuada.</t>
  </si>
  <si>
    <t>DIEGO JOSE RETOLAZA ALVARADO</t>
  </si>
  <si>
    <t>Prestar servicios profesionales en el Departamento Jurídico del Instituto Guatemalteco de Turismo -INGUAT-, para el apoyo en la revisión, análisis y elaboración de documentos y asuntos de índole legal.</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</si>
  <si>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</si>
  <si>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</si>
  <si>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</si>
  <si>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</si>
  <si>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t>MILTON RODOLFO VILLAGRÁN CÁCERES</t>
  </si>
  <si>
    <t>BRINDAR SERVICIOS PROFESIONALES EN EL DEPARTAMENTO DE OPERACIÓN Y COMERCIALIZACIÓN DEL INSTITUTO GUATEMALTECO DE TURISMO -INGUAT- PARA EL APOYO EN LA PLANIFICACIÓN DE ACTIVIDADES EN MATERIA DE MISIONES COMERCIALES, RUEDAS DE NEGOCIOS Y TURISMO INTERNO.</t>
  </si>
  <si>
    <t>BRINDAR APOYO AL INSTITUTO GUATEMALTECO DE TURISMO -INGUAT-, A TRAVES DEL DEPARTAMENTO DE PROMOCIÓN Y PUBLICIDAD EN TEMAS RELACIONADOS CON LOGÍSTICA DE DISEÑO DE MONTAJE DE STAND, EN FERIAS INTERNACIONALES.</t>
  </si>
  <si>
    <t>BRINDAR APOYO TÉCNICO AL INSTITUTO GUATEMALTECO DE TURISMO -INGUAT-, A TRAVÉS DEL DEPARTAMENTO DE PROMOCIÓN Y PUBLICIDAD EN TEMAS RELACIONADOS CON EL DISEÑO E IMAGEN DE MATERIAL PUBLICITARIO, ASÍ COMO ACTIVIDADES DE CREATIVIDAD, ANIMACIÓN Y PRODUCCIÓN MULTIMEDIA RELACIONADAS CON LA PROMOCIÓN TURÍSTICA DE GUATEMALA EN EL ÁMBITO NACIONAL E INTERNACIONAL.</t>
  </si>
  <si>
    <t>BRINDAR SERVICIOS TÉCNICOS AL INSTITUTO GUATEMALTECO DE TURISMO -INGUAT-, A TRAVÉS DEL DEPARTAMENTO DE PROMOCIÓN Y PUBLICIDAD, EN LA COBERTURA FOTOGRÁFICA Y AUDIOVISUAL DE LAS ACTIVIDADES INSTITUCIONALES EN LAS QUE SE DA A CONOCER LA LABOR QUE REALIZA EL INGUAT Y SUS AUTORIDADES.</t>
  </si>
  <si>
    <t>HECTOR EMILIO SOBERANIS MURALLES</t>
  </si>
  <si>
    <t>PRESTAR SERVICIOS TÉCNICOS AL INSTITUTO GUATEMALTECO DE TURISMO -INGUAT-, EN EL DEPARTAMENTO DE TECNOLOGÍA DE INFORMACIÓN PARA GARANTIZAR EL CUMPLIMIENTO DEL MANTENIMIENTO DE EQUIPO DE CÓMPUTO, A TRAVÉS DE LA SECCIÓN DE COMPUTACIÓN, UTILIZANDO LOS CONOCIMIENTOS TÉCNICOS DE SOPORTE Y APOYO A LOS DISTINTOS REQUERIMIENTOS OPERATIVOS DEL DEPARTAMENTO.</t>
  </si>
  <si>
    <t>VICTOR JOSE FRANCISCO GARCIA SOCOP</t>
  </si>
  <si>
    <t>MELANIE DAYRETTE PINZON SOYOY</t>
  </si>
  <si>
    <t>BRINDAR SERVICIOS TÉCNICOS AL INSTITUTO GUATEMALTECA DE TURISMO -INGUAT- EN EL DEPARTAMENTO DE TECNOLOGÍA DE INFORMACIÓN Y POR MEDIO DE ESTOS SERVICIOS SE RECIBA APOYO EN LA PUESTA EN MARCHA DE LA PLATAFORMA DE MESA DE AYUDA (HELP DESK) INGUAT.</t>
  </si>
  <si>
    <t>EDVIN MANUEL URBINA MINAS</t>
  </si>
  <si>
    <t>PRESTAR SERVICIOS TÉCNICOS AL INSTITUTO GUATEMALTECO DE TURISMO, A TRAVÉS DE LA DIRECCIÓN GENERAL, EN BRINDAR SEGURIDAD Y ACOMPAÑAMIENTO A LA DIRECTORA GENERAL EN LAS DISTINTAS ACTIVIDADES QUE SE TIENEN CONTEMPLADAS A NIVEL NACIONAL DE ACUERDO A SU AGENDA DE TRABAJO.</t>
  </si>
  <si>
    <t>BRINDAR SERVICIOS TÉCNICOS A LA DIRECCIÓN DE MERCADEO EN CUANTO A LA IMPLEMENTACIÓN, EJECUCIÓN Y SEGUIMIENTO DE ACTIVIDADES RELACIONADAS A LA OPERATIVIDAD Y COMERCIALIZACIÓN DE LA OFERTA TURÍSTICA DEL PAÍS, DE ACUERDO A LAS ESTRATEGIAS ESTABLECIDAS EN EL PLAN MAESTRO DE TURISMO SOSTENIBLE.</t>
  </si>
  <si>
    <t>CARLOTA LIDIA BRIONES MARTINEZ</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</si>
  <si>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julio de 2023.</t>
    </r>
  </si>
  <si>
    <t>CESAR AUGUSTO CHAVARRIA JEREZ</t>
  </si>
  <si>
    <t>BRINDAR SERVICIOS TÉCNICOS EN LA COBERTURA FOTOGRÁFICA Y AUDIOVISUAL DE LAS ACTIVIDADES INSTITUCIONALES EN LAS QUE SE DA A CONOCER LA LABOR QUE REALIZA EL INGUAT Y SUS AUTORIDADES.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</si>
</sst>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3">
    <xf numFmtId="0" fontId="0" fillId="0" borderId="0" xfId="0"/>
    <xf numFmtId="0" fontId="0" fillId="0" borderId="0" xfId="0" applyFill="1"/>
    <xf numFmtId="0" fontId="0" fillId="2" borderId="0" xfId="0" applyFill="1"/>
    <xf numFmtId="0" fontId="9" fillId="0" borderId="0" xfId="0" applyFont="1" applyFill="1"/>
    <xf numFmtId="0" fontId="4"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3" fontId="0" fillId="0" borderId="0" xfId="3" applyFont="1"/>
    <xf numFmtId="43" fontId="0" fillId="2" borderId="0" xfId="3" applyFont="1" applyFill="1"/>
    <xf numFmtId="4" fontId="0" fillId="0" borderId="1" xfId="0" applyNumberFormat="1" applyBorder="1"/>
    <xf numFmtId="4" fontId="0" fillId="0" borderId="0" xfId="0" applyNumberFormat="1" applyBorder="1"/>
    <xf numFmtId="4" fontId="0" fillId="0" borderId="4" xfId="0" applyNumberFormat="1" applyBorder="1"/>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0" fillId="0" borderId="0" xfId="0" applyNumberFormat="1"/>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43" fontId="0" fillId="0" borderId="0" xfId="0" applyNumberFormat="1"/>
    <xf numFmtId="0" fontId="4" fillId="0" borderId="0" xfId="0" applyFont="1" applyFill="1" applyBorder="1" applyAlignment="1">
      <alignment horizontal="center" vertical="center" wrapText="1"/>
    </xf>
    <xf numFmtId="0" fontId="14" fillId="0" borderId="0" xfId="2"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4" fontId="4"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4" fontId="4" fillId="0" borderId="0" xfId="0" applyNumberFormat="1" applyFont="1" applyBorder="1" applyAlignment="1">
      <alignment horizontal="center" vertical="center" wrapText="1"/>
    </xf>
    <xf numFmtId="0" fontId="15" fillId="0" borderId="0" xfId="0" applyFont="1" applyBorder="1" applyAlignment="1">
      <alignment wrapText="1"/>
    </xf>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4" fontId="0" fillId="0" borderId="5" xfId="0" applyNumberFormat="1" applyFill="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0" fillId="0" borderId="0" xfId="0" applyNumberFormat="1" applyFill="1" applyAlignment="1">
      <alignment horizontal="center"/>
    </xf>
    <xf numFmtId="4" fontId="4" fillId="0" borderId="0" xfId="0" applyNumberFormat="1" applyFont="1" applyFill="1" applyBorder="1" applyAlignment="1">
      <alignment horizontal="center" vertical="center"/>
    </xf>
    <xf numFmtId="0" fontId="16" fillId="3" borderId="0" xfId="0" applyFont="1" applyFill="1" applyBorder="1" applyAlignment="1">
      <alignment wrapText="1"/>
    </xf>
    <xf numFmtId="0" fontId="16" fillId="2" borderId="0" xfId="0" applyFont="1" applyFill="1" applyBorder="1" applyAlignment="1">
      <alignment wrapText="1"/>
    </xf>
    <xf numFmtId="0" fontId="1" fillId="0" borderId="0" xfId="0" applyFont="1"/>
    <xf numFmtId="0" fontId="6" fillId="0" borderId="0"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cellXfs>
  <cellStyles count="4">
    <cellStyle name="Millares" xfId="3" builtinId="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124240</xdr:colOff>
      <xdr:row>0</xdr:row>
      <xdr:rowOff>33130</xdr:rowOff>
    </xdr:from>
    <xdr:to>
      <xdr:col>2</xdr:col>
      <xdr:colOff>556592</xdr:colOff>
      <xdr:row>4</xdr:row>
      <xdr:rowOff>157921</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0" y="33130"/>
          <a:ext cx="2933700" cy="787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topLeftCell="A46" zoomScale="115" zoomScaleNormal="115" workbookViewId="0">
      <selection activeCell="C74" sqref="C74"/>
    </sheetView>
  </sheetViews>
  <sheetFormatPr baseColWidth="10" defaultRowHeight="12.75" x14ac:dyDescent="0.2"/>
  <cols>
    <col min="1" max="1" width="3.5703125" style="8" customWidth="1"/>
    <col min="2" max="2" width="33.85546875" style="3" customWidth="1"/>
    <col min="3" max="3" width="56" style="1" customWidth="1"/>
    <col min="4" max="5" width="11.5703125" style="31" customWidth="1"/>
    <col min="6" max="6" width="15" style="48" customWidth="1"/>
    <col min="7" max="7" width="19.28515625" hidden="1" customWidth="1"/>
    <col min="8" max="8" width="13.5703125" hidden="1" customWidth="1"/>
    <col min="9" max="9" width="0.140625" style="22" customWidth="1"/>
  </cols>
  <sheetData>
    <row r="1" spans="1:14" x14ac:dyDescent="0.2">
      <c r="A1" s="10"/>
      <c r="B1" s="11"/>
      <c r="C1" s="12"/>
      <c r="D1" s="24"/>
      <c r="E1" s="24"/>
      <c r="F1" s="43"/>
    </row>
    <row r="2" spans="1:14" x14ac:dyDescent="0.2">
      <c r="A2" s="13"/>
      <c r="B2" s="14"/>
      <c r="C2" s="15"/>
      <c r="D2" s="25"/>
      <c r="E2" s="25"/>
      <c r="F2" s="44"/>
    </row>
    <row r="3" spans="1:14" x14ac:dyDescent="0.2">
      <c r="A3" s="13"/>
      <c r="B3" s="14"/>
      <c r="C3" s="15"/>
      <c r="D3" s="25"/>
      <c r="E3" s="25"/>
      <c r="F3" s="44"/>
    </row>
    <row r="4" spans="1:14" x14ac:dyDescent="0.2">
      <c r="A4" s="13"/>
      <c r="B4" s="14"/>
      <c r="C4" s="15"/>
      <c r="D4" s="25"/>
      <c r="E4" s="25"/>
      <c r="F4" s="44"/>
    </row>
    <row r="5" spans="1:14" x14ac:dyDescent="0.2">
      <c r="A5" s="16"/>
      <c r="B5" s="17"/>
      <c r="C5" s="18"/>
      <c r="D5" s="26"/>
      <c r="E5" s="26"/>
      <c r="F5" s="45"/>
    </row>
    <row r="6" spans="1:14" ht="15" customHeight="1" x14ac:dyDescent="0.2">
      <c r="A6" s="56" t="s">
        <v>20</v>
      </c>
      <c r="B6" s="57"/>
      <c r="C6" s="57"/>
      <c r="D6" s="57"/>
      <c r="E6" s="57"/>
      <c r="F6" s="58"/>
    </row>
    <row r="7" spans="1:14" ht="15" customHeight="1" x14ac:dyDescent="0.2">
      <c r="A7" s="54" t="s">
        <v>21</v>
      </c>
      <c r="B7" s="55"/>
      <c r="C7" s="55"/>
      <c r="D7" s="27"/>
      <c r="E7" s="27"/>
      <c r="F7" s="28"/>
    </row>
    <row r="8" spans="1:14" ht="15" customHeight="1" x14ac:dyDescent="0.2">
      <c r="A8" s="59" t="s">
        <v>74</v>
      </c>
      <c r="B8" s="60"/>
      <c r="C8" s="60"/>
      <c r="D8" s="60"/>
      <c r="E8" s="60"/>
      <c r="F8" s="61"/>
    </row>
    <row r="10" spans="1:14" ht="18" x14ac:dyDescent="0.2">
      <c r="A10" s="62" t="s">
        <v>4</v>
      </c>
      <c r="B10" s="62"/>
      <c r="C10" s="62"/>
      <c r="D10" s="62"/>
      <c r="E10" s="62"/>
      <c r="F10" s="62"/>
    </row>
    <row r="11" spans="1:14" ht="41.25" customHeight="1" x14ac:dyDescent="0.2">
      <c r="A11" s="19" t="s">
        <v>8</v>
      </c>
      <c r="B11" s="20" t="s">
        <v>7</v>
      </c>
      <c r="C11" s="21" t="s">
        <v>0</v>
      </c>
      <c r="D11" s="29" t="s">
        <v>1</v>
      </c>
      <c r="E11" s="29" t="s">
        <v>2</v>
      </c>
      <c r="F11" s="46" t="s">
        <v>3</v>
      </c>
      <c r="J11" s="52"/>
      <c r="L11" s="33"/>
      <c r="M11" s="34"/>
      <c r="N11" s="32"/>
    </row>
    <row r="12" spans="1:14" ht="24" customHeight="1" x14ac:dyDescent="0.2">
      <c r="A12" s="53" t="s">
        <v>10</v>
      </c>
      <c r="B12" s="53"/>
      <c r="C12" s="53"/>
      <c r="D12" s="53"/>
      <c r="E12" s="30"/>
      <c r="F12" s="47"/>
    </row>
    <row r="13" spans="1:14" ht="65.25" customHeight="1" x14ac:dyDescent="0.2">
      <c r="A13" s="36">
        <v>1</v>
      </c>
      <c r="B13" s="6" t="s">
        <v>32</v>
      </c>
      <c r="C13" s="6" t="s">
        <v>33</v>
      </c>
      <c r="D13" s="39">
        <f>+I13/1.12</f>
        <v>6696.4285714285706</v>
      </c>
      <c r="E13" s="39">
        <f>+D13*12%</f>
        <v>803.57142857142844</v>
      </c>
      <c r="F13" s="39">
        <f>+D13+E13</f>
        <v>7499.9999999999991</v>
      </c>
      <c r="I13" s="22">
        <v>7500</v>
      </c>
    </row>
    <row r="14" spans="1:14" ht="34.5" customHeight="1" x14ac:dyDescent="0.2">
      <c r="A14" s="9">
        <v>2</v>
      </c>
      <c r="B14" s="6" t="s">
        <v>6</v>
      </c>
      <c r="C14" s="4" t="s">
        <v>40</v>
      </c>
      <c r="D14" s="39">
        <f t="shared" ref="D14:D44" si="0">+I14/1.12</f>
        <v>16071.428571428571</v>
      </c>
      <c r="E14" s="39">
        <f t="shared" ref="E14:E44" si="1">+D14*12%</f>
        <v>1928.5714285714284</v>
      </c>
      <c r="F14" s="39">
        <f t="shared" ref="F14:F44" si="2">+D14+E14</f>
        <v>18000</v>
      </c>
      <c r="I14" s="22">
        <v>18000</v>
      </c>
    </row>
    <row r="15" spans="1:14" ht="66.2" customHeight="1" x14ac:dyDescent="0.2">
      <c r="A15" s="9">
        <v>3</v>
      </c>
      <c r="B15" s="6" t="s">
        <v>23</v>
      </c>
      <c r="C15" s="4" t="s">
        <v>24</v>
      </c>
      <c r="D15" s="39">
        <f t="shared" si="0"/>
        <v>12499.999999999998</v>
      </c>
      <c r="E15" s="39">
        <f t="shared" si="1"/>
        <v>1499.9999999999998</v>
      </c>
      <c r="F15" s="39">
        <f t="shared" si="2"/>
        <v>13999.999999999998</v>
      </c>
      <c r="I15" s="22">
        <v>14000</v>
      </c>
    </row>
    <row r="16" spans="1:14" ht="78" customHeight="1" x14ac:dyDescent="0.2">
      <c r="A16" s="36">
        <v>4</v>
      </c>
      <c r="B16" s="6" t="s">
        <v>16</v>
      </c>
      <c r="C16" s="4" t="s">
        <v>62</v>
      </c>
      <c r="D16" s="39">
        <f t="shared" si="0"/>
        <v>10714.285714285714</v>
      </c>
      <c r="E16" s="39">
        <f t="shared" si="1"/>
        <v>1285.7142857142856</v>
      </c>
      <c r="F16" s="39">
        <f t="shared" si="2"/>
        <v>12000</v>
      </c>
      <c r="I16" s="22">
        <v>12000</v>
      </c>
    </row>
    <row r="17" spans="1:12" ht="43.5" customHeight="1" x14ac:dyDescent="0.2">
      <c r="A17" s="9">
        <v>5</v>
      </c>
      <c r="B17" s="6" t="s">
        <v>11</v>
      </c>
      <c r="C17" s="4" t="s">
        <v>12</v>
      </c>
      <c r="D17" s="39">
        <f t="shared" si="0"/>
        <v>14285.714285714284</v>
      </c>
      <c r="E17" s="39">
        <f t="shared" si="1"/>
        <v>1714.285714285714</v>
      </c>
      <c r="F17" s="39">
        <f t="shared" si="2"/>
        <v>15999.999999999998</v>
      </c>
      <c r="I17" s="22">
        <v>16000</v>
      </c>
    </row>
    <row r="18" spans="1:12" ht="43.5" customHeight="1" x14ac:dyDescent="0.2">
      <c r="A18" s="9">
        <v>6</v>
      </c>
      <c r="B18" s="6" t="s">
        <v>73</v>
      </c>
      <c r="C18" s="4" t="s">
        <v>72</v>
      </c>
      <c r="D18" s="39">
        <f t="shared" si="0"/>
        <v>13392.857142857141</v>
      </c>
      <c r="E18" s="39">
        <f t="shared" si="1"/>
        <v>1607.1428571428569</v>
      </c>
      <c r="F18" s="39">
        <f t="shared" si="2"/>
        <v>14999.999999999998</v>
      </c>
      <c r="I18" s="22">
        <v>15000</v>
      </c>
    </row>
    <row r="19" spans="1:12" ht="43.5" customHeight="1" x14ac:dyDescent="0.2">
      <c r="A19" s="36">
        <v>7</v>
      </c>
      <c r="B19" s="6" t="s">
        <v>75</v>
      </c>
      <c r="C19" s="4" t="s">
        <v>76</v>
      </c>
      <c r="D19" s="39">
        <f t="shared" si="0"/>
        <v>7258.0624999999991</v>
      </c>
      <c r="E19" s="39">
        <f t="shared" si="1"/>
        <v>870.96749999999986</v>
      </c>
      <c r="F19" s="39">
        <f t="shared" si="2"/>
        <v>8129.0299999999988</v>
      </c>
      <c r="I19" s="22">
        <v>8129.03</v>
      </c>
    </row>
    <row r="20" spans="1:12" ht="59.1" customHeight="1" x14ac:dyDescent="0.2">
      <c r="A20" s="9">
        <v>8</v>
      </c>
      <c r="B20" s="6" t="s">
        <v>51</v>
      </c>
      <c r="C20" s="4" t="s">
        <v>52</v>
      </c>
      <c r="D20" s="39">
        <f t="shared" si="0"/>
        <v>11607.142857142857</v>
      </c>
      <c r="E20" s="39">
        <f t="shared" si="1"/>
        <v>1392.8571428571427</v>
      </c>
      <c r="F20" s="39">
        <f t="shared" si="2"/>
        <v>13000</v>
      </c>
      <c r="I20" s="22">
        <v>13000</v>
      </c>
    </row>
    <row r="21" spans="1:12" ht="59.1" customHeight="1" x14ac:dyDescent="0.2">
      <c r="A21" s="9">
        <v>9</v>
      </c>
      <c r="B21" s="6" t="s">
        <v>54</v>
      </c>
      <c r="C21" s="4" t="str">
        <f>+UPPER(K21)</f>
        <v>PRESTAR SERVICIOS PROFESIONALES EN EL DEPARTAMENTO JURÍDICO DEL INSTITUTO GUATEMALTECO DE TURISMO -INGUAT-, PARA EL APOYO EN LA REVISIÓN, ANÁLISIS Y ELABORACIÓN DE DOCUMENTOS Y ASUNTOS DE ÍNDOLE LEGAL.</v>
      </c>
      <c r="D21" s="39">
        <f t="shared" si="0"/>
        <v>14285.714285714284</v>
      </c>
      <c r="E21" s="39">
        <f t="shared" si="1"/>
        <v>1714.285714285714</v>
      </c>
      <c r="F21" s="39">
        <f t="shared" si="2"/>
        <v>15999.999999999998</v>
      </c>
      <c r="I21" s="22">
        <v>16000</v>
      </c>
      <c r="K21" s="42" t="s">
        <v>55</v>
      </c>
    </row>
    <row r="22" spans="1:12" ht="69.75" customHeight="1" x14ac:dyDescent="0.2">
      <c r="A22" s="36">
        <v>10</v>
      </c>
      <c r="B22" s="6" t="s">
        <v>29</v>
      </c>
      <c r="C22" s="4" t="s">
        <v>41</v>
      </c>
      <c r="D22" s="39">
        <f t="shared" si="0"/>
        <v>10714.285714285714</v>
      </c>
      <c r="E22" s="39">
        <f t="shared" si="1"/>
        <v>1285.7142857142856</v>
      </c>
      <c r="F22" s="39">
        <f t="shared" si="2"/>
        <v>12000</v>
      </c>
      <c r="G22">
        <v>11225.81</v>
      </c>
      <c r="H22">
        <v>12000</v>
      </c>
      <c r="I22" s="22">
        <v>12000</v>
      </c>
    </row>
    <row r="23" spans="1:12" ht="57.2" customHeight="1" x14ac:dyDescent="0.2">
      <c r="A23" s="9">
        <v>11</v>
      </c>
      <c r="B23" s="6" t="s">
        <v>5</v>
      </c>
      <c r="C23" s="4" t="s">
        <v>42</v>
      </c>
      <c r="D23" s="39">
        <f t="shared" si="0"/>
        <v>16071.428571428571</v>
      </c>
      <c r="E23" s="39">
        <f t="shared" si="1"/>
        <v>1928.5714285714284</v>
      </c>
      <c r="F23" s="39">
        <f t="shared" si="2"/>
        <v>18000</v>
      </c>
      <c r="I23" s="22">
        <v>18000</v>
      </c>
    </row>
    <row r="24" spans="1:12" ht="57.2" customHeight="1" x14ac:dyDescent="0.2">
      <c r="A24" s="9">
        <v>12</v>
      </c>
      <c r="B24" s="6" t="s">
        <v>70</v>
      </c>
      <c r="C24" s="4" t="s">
        <v>71</v>
      </c>
      <c r="D24" s="39">
        <f t="shared" si="0"/>
        <v>5357.1428571428569</v>
      </c>
      <c r="E24" s="39">
        <f t="shared" si="1"/>
        <v>642.85714285714278</v>
      </c>
      <c r="F24" s="39">
        <f t="shared" si="2"/>
        <v>6000</v>
      </c>
      <c r="I24" s="22">
        <v>6000</v>
      </c>
    </row>
    <row r="25" spans="1:12" ht="65.849999999999994" customHeight="1" x14ac:dyDescent="0.2">
      <c r="A25" s="36">
        <v>13</v>
      </c>
      <c r="B25" s="6" t="s">
        <v>25</v>
      </c>
      <c r="C25" s="4" t="s">
        <v>26</v>
      </c>
      <c r="D25" s="39">
        <f t="shared" si="0"/>
        <v>16071.428571428571</v>
      </c>
      <c r="E25" s="39">
        <f t="shared" si="1"/>
        <v>1928.5714285714284</v>
      </c>
      <c r="F25" s="39">
        <f t="shared" si="2"/>
        <v>18000</v>
      </c>
      <c r="I25" s="22">
        <v>18000</v>
      </c>
    </row>
    <row r="26" spans="1:12" ht="33.75" x14ac:dyDescent="0.2">
      <c r="A26" s="9">
        <v>14</v>
      </c>
      <c r="B26" s="6" t="s">
        <v>34</v>
      </c>
      <c r="C26" s="4" t="s">
        <v>35</v>
      </c>
      <c r="D26" s="39">
        <f t="shared" si="0"/>
        <v>14285.714285714284</v>
      </c>
      <c r="E26" s="39">
        <f t="shared" si="1"/>
        <v>1714.285714285714</v>
      </c>
      <c r="F26" s="39">
        <f t="shared" si="2"/>
        <v>15999.999999999998</v>
      </c>
      <c r="I26" s="22">
        <v>16000</v>
      </c>
    </row>
    <row r="27" spans="1:12" ht="69.75" customHeight="1" x14ac:dyDescent="0.2">
      <c r="A27" s="9">
        <v>15</v>
      </c>
      <c r="B27" s="6" t="s">
        <v>65</v>
      </c>
      <c r="C27" s="4" t="s">
        <v>66</v>
      </c>
      <c r="D27" s="39">
        <f t="shared" si="0"/>
        <v>4464.2857142857138</v>
      </c>
      <c r="E27" s="39">
        <f t="shared" si="1"/>
        <v>535.71428571428567</v>
      </c>
      <c r="F27" s="39">
        <f t="shared" si="2"/>
        <v>4999.9999999999991</v>
      </c>
      <c r="I27" s="22">
        <v>5000</v>
      </c>
    </row>
    <row r="28" spans="1:12" ht="73.5" customHeight="1" x14ac:dyDescent="0.25">
      <c r="A28" s="36">
        <v>16</v>
      </c>
      <c r="B28" s="6" t="s">
        <v>58</v>
      </c>
      <c r="C28" s="4" t="s">
        <v>63</v>
      </c>
      <c r="D28" s="39">
        <f t="shared" si="0"/>
        <v>7142.8571428571422</v>
      </c>
      <c r="E28" s="39">
        <f t="shared" si="1"/>
        <v>857.142857142857</v>
      </c>
      <c r="F28" s="39">
        <f t="shared" si="2"/>
        <v>7999.9999999999991</v>
      </c>
      <c r="I28" s="22">
        <v>8000</v>
      </c>
      <c r="L28" s="51" t="s">
        <v>59</v>
      </c>
    </row>
    <row r="29" spans="1:12" ht="57" customHeight="1" x14ac:dyDescent="0.2">
      <c r="A29" s="9">
        <v>17</v>
      </c>
      <c r="B29" s="6" t="s">
        <v>36</v>
      </c>
      <c r="C29" s="4" t="s">
        <v>37</v>
      </c>
      <c r="D29" s="39">
        <f t="shared" si="0"/>
        <v>12499.999999999998</v>
      </c>
      <c r="E29" s="39">
        <f t="shared" si="1"/>
        <v>1499.9999999999998</v>
      </c>
      <c r="F29" s="39">
        <f t="shared" si="2"/>
        <v>13999.999999999998</v>
      </c>
      <c r="I29" s="22">
        <v>14000</v>
      </c>
    </row>
    <row r="30" spans="1:12" ht="77.25" customHeight="1" x14ac:dyDescent="0.25">
      <c r="A30" s="9">
        <v>18</v>
      </c>
      <c r="B30" s="6" t="s">
        <v>56</v>
      </c>
      <c r="C30" s="4" t="str">
        <f>+UPPER(L30)</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30" s="39">
        <f t="shared" si="0"/>
        <v>4464.2857142857138</v>
      </c>
      <c r="E30" s="39">
        <f t="shared" si="1"/>
        <v>535.71428571428567</v>
      </c>
      <c r="F30" s="39">
        <f t="shared" si="2"/>
        <v>4999.9999999999991</v>
      </c>
      <c r="I30" s="22">
        <v>5000</v>
      </c>
      <c r="L30" s="50" t="s">
        <v>57</v>
      </c>
    </row>
    <row r="31" spans="1:12" ht="69" customHeight="1" x14ac:dyDescent="0.2">
      <c r="A31" s="36">
        <v>19</v>
      </c>
      <c r="B31" s="6" t="s">
        <v>19</v>
      </c>
      <c r="C31" s="6" t="s">
        <v>43</v>
      </c>
      <c r="D31" s="39">
        <f t="shared" si="0"/>
        <v>16071.428571428571</v>
      </c>
      <c r="E31" s="39">
        <f t="shared" si="1"/>
        <v>1928.5714285714284</v>
      </c>
      <c r="F31" s="39">
        <f t="shared" si="2"/>
        <v>18000</v>
      </c>
      <c r="I31" s="22">
        <v>18000</v>
      </c>
    </row>
    <row r="32" spans="1:12" ht="63.75" customHeight="1" x14ac:dyDescent="0.2">
      <c r="A32" s="9">
        <v>20</v>
      </c>
      <c r="B32" s="6" t="s">
        <v>28</v>
      </c>
      <c r="C32" s="6" t="s">
        <v>44</v>
      </c>
      <c r="D32" s="39">
        <f t="shared" si="0"/>
        <v>13392.857142857141</v>
      </c>
      <c r="E32" s="39">
        <f t="shared" si="1"/>
        <v>1607.1428571428569</v>
      </c>
      <c r="F32" s="39">
        <f t="shared" si="2"/>
        <v>14999.999999999998</v>
      </c>
      <c r="G32">
        <v>14000</v>
      </c>
      <c r="I32" s="22">
        <v>15000</v>
      </c>
    </row>
    <row r="33" spans="1:14" ht="85.7" customHeight="1" x14ac:dyDescent="0.2">
      <c r="A33" s="9">
        <v>21</v>
      </c>
      <c r="B33" s="6" t="s">
        <v>13</v>
      </c>
      <c r="C33" s="4" t="s">
        <v>45</v>
      </c>
      <c r="D33" s="39">
        <f t="shared" si="0"/>
        <v>13392.857142857141</v>
      </c>
      <c r="E33" s="39">
        <f t="shared" si="1"/>
        <v>1607.1428571428569</v>
      </c>
      <c r="F33" s="39">
        <f t="shared" si="2"/>
        <v>14999.999999999998</v>
      </c>
      <c r="I33" s="22">
        <v>15000</v>
      </c>
    </row>
    <row r="34" spans="1:14" ht="85.7" customHeight="1" x14ac:dyDescent="0.2">
      <c r="A34" s="36">
        <v>22</v>
      </c>
      <c r="B34" s="6" t="s">
        <v>30</v>
      </c>
      <c r="C34" s="4" t="s">
        <v>31</v>
      </c>
      <c r="D34" s="39">
        <f t="shared" si="0"/>
        <v>5357.1428571428569</v>
      </c>
      <c r="E34" s="39">
        <f t="shared" si="1"/>
        <v>642.85714285714278</v>
      </c>
      <c r="F34" s="39">
        <f t="shared" si="2"/>
        <v>6000</v>
      </c>
      <c r="H34">
        <v>6000</v>
      </c>
      <c r="I34" s="22">
        <v>6000</v>
      </c>
    </row>
    <row r="35" spans="1:14" s="2" customFormat="1" ht="105.75" customHeight="1" x14ac:dyDescent="0.2">
      <c r="A35" s="9">
        <v>23</v>
      </c>
      <c r="B35" s="4" t="s">
        <v>9</v>
      </c>
      <c r="C35" s="4" t="s">
        <v>46</v>
      </c>
      <c r="D35" s="39">
        <f t="shared" si="0"/>
        <v>12499.999999999998</v>
      </c>
      <c r="E35" s="39">
        <f t="shared" si="1"/>
        <v>1499.9999999999998</v>
      </c>
      <c r="F35" s="39">
        <f t="shared" si="2"/>
        <v>13999.999999999998</v>
      </c>
      <c r="I35" s="23">
        <v>14000</v>
      </c>
    </row>
    <row r="36" spans="1:14" s="2" customFormat="1" ht="92.25" customHeight="1" x14ac:dyDescent="0.2">
      <c r="A36" s="9">
        <v>24</v>
      </c>
      <c r="B36" s="4" t="s">
        <v>14</v>
      </c>
      <c r="C36" s="4" t="s">
        <v>47</v>
      </c>
      <c r="D36" s="39">
        <f t="shared" si="0"/>
        <v>7142.8571428571422</v>
      </c>
      <c r="E36" s="39">
        <f t="shared" si="1"/>
        <v>857.142857142857</v>
      </c>
      <c r="F36" s="39">
        <f t="shared" si="2"/>
        <v>7999.9999999999991</v>
      </c>
      <c r="I36" s="23">
        <v>8000</v>
      </c>
    </row>
    <row r="37" spans="1:14" s="2" customFormat="1" ht="78" customHeight="1" x14ac:dyDescent="0.2">
      <c r="A37" s="36">
        <v>25</v>
      </c>
      <c r="B37" s="4" t="s">
        <v>15</v>
      </c>
      <c r="C37" s="7" t="s">
        <v>48</v>
      </c>
      <c r="D37" s="39">
        <f t="shared" si="0"/>
        <v>7142.8571428571422</v>
      </c>
      <c r="E37" s="39">
        <f t="shared" si="1"/>
        <v>857.142857142857</v>
      </c>
      <c r="F37" s="39">
        <f t="shared" si="2"/>
        <v>7999.9999999999991</v>
      </c>
      <c r="I37" s="23">
        <v>8000</v>
      </c>
      <c r="M37" s="37" t="s">
        <v>53</v>
      </c>
    </row>
    <row r="38" spans="1:14" s="2" customFormat="1" ht="78" customHeight="1" x14ac:dyDescent="0.2">
      <c r="A38" s="9">
        <v>26</v>
      </c>
      <c r="B38" s="4" t="s">
        <v>68</v>
      </c>
      <c r="C38" s="7" t="s">
        <v>69</v>
      </c>
      <c r="D38" s="39">
        <f t="shared" si="0"/>
        <v>4464.2857142857138</v>
      </c>
      <c r="E38" s="39">
        <f t="shared" si="1"/>
        <v>535.71428571428567</v>
      </c>
      <c r="F38" s="39">
        <f t="shared" si="2"/>
        <v>4999.9999999999991</v>
      </c>
      <c r="I38" s="23">
        <v>5000</v>
      </c>
      <c r="M38" s="37"/>
    </row>
    <row r="39" spans="1:14" s="2" customFormat="1" ht="78" customHeight="1" x14ac:dyDescent="0.2">
      <c r="A39" s="9">
        <v>27</v>
      </c>
      <c r="B39" s="4" t="s">
        <v>60</v>
      </c>
      <c r="C39" s="7" t="s">
        <v>61</v>
      </c>
      <c r="D39" s="39">
        <f t="shared" si="0"/>
        <v>10982.142857142857</v>
      </c>
      <c r="E39" s="39">
        <f t="shared" si="1"/>
        <v>1317.8571428571429</v>
      </c>
      <c r="F39" s="39">
        <f t="shared" si="2"/>
        <v>12300</v>
      </c>
      <c r="I39" s="23">
        <v>12300</v>
      </c>
      <c r="M39" s="37"/>
    </row>
    <row r="40" spans="1:14" s="2" customFormat="1" ht="63.75" customHeight="1" x14ac:dyDescent="0.2">
      <c r="A40" s="36">
        <v>28</v>
      </c>
      <c r="B40" s="4" t="s">
        <v>38</v>
      </c>
      <c r="C40" s="7" t="s">
        <v>39</v>
      </c>
      <c r="D40" s="39">
        <f t="shared" si="0"/>
        <v>14285.714285714284</v>
      </c>
      <c r="E40" s="39">
        <f t="shared" si="1"/>
        <v>1714.285714285714</v>
      </c>
      <c r="F40" s="39">
        <f t="shared" si="2"/>
        <v>15999.999999999998</v>
      </c>
      <c r="I40" s="23">
        <v>16000</v>
      </c>
    </row>
    <row r="41" spans="1:14" s="2" customFormat="1" ht="45" x14ac:dyDescent="0.2">
      <c r="A41" s="9">
        <v>29</v>
      </c>
      <c r="B41" s="4" t="s">
        <v>22</v>
      </c>
      <c r="C41" s="5" t="s">
        <v>49</v>
      </c>
      <c r="D41" s="39">
        <f t="shared" si="0"/>
        <v>10714.285714285714</v>
      </c>
      <c r="E41" s="39">
        <f t="shared" si="1"/>
        <v>1285.7142857142856</v>
      </c>
      <c r="F41" s="39">
        <f t="shared" si="2"/>
        <v>12000</v>
      </c>
      <c r="I41" s="23">
        <v>12000</v>
      </c>
    </row>
    <row r="42" spans="1:14" s="2" customFormat="1" ht="47.85" customHeight="1" x14ac:dyDescent="0.2">
      <c r="A42" s="9">
        <v>30</v>
      </c>
      <c r="B42" s="4" t="s">
        <v>18</v>
      </c>
      <c r="C42" s="4" t="s">
        <v>17</v>
      </c>
      <c r="D42" s="39">
        <f t="shared" si="0"/>
        <v>14285.714285714284</v>
      </c>
      <c r="E42" s="39">
        <f t="shared" si="1"/>
        <v>1714.285714285714</v>
      </c>
      <c r="F42" s="39">
        <f t="shared" si="2"/>
        <v>15999.999999999998</v>
      </c>
      <c r="I42" s="23">
        <v>16000</v>
      </c>
    </row>
    <row r="43" spans="1:14" s="2" customFormat="1" ht="57.2" customHeight="1" x14ac:dyDescent="0.2">
      <c r="A43" s="36">
        <v>31</v>
      </c>
      <c r="B43" s="6" t="s">
        <v>27</v>
      </c>
      <c r="C43" s="4" t="s">
        <v>50</v>
      </c>
      <c r="D43" s="39">
        <f t="shared" si="0"/>
        <v>7142.8571428571422</v>
      </c>
      <c r="E43" s="39">
        <f t="shared" si="1"/>
        <v>857.142857142857</v>
      </c>
      <c r="F43" s="39">
        <f t="shared" si="2"/>
        <v>7999.9999999999991</v>
      </c>
      <c r="I43" s="23">
        <v>8000</v>
      </c>
    </row>
    <row r="44" spans="1:14" s="2" customFormat="1" ht="57.2" customHeight="1" x14ac:dyDescent="0.2">
      <c r="A44" s="9">
        <v>32</v>
      </c>
      <c r="B44" s="6" t="s">
        <v>67</v>
      </c>
      <c r="C44" s="4" t="s">
        <v>64</v>
      </c>
      <c r="D44" s="49">
        <f t="shared" si="0"/>
        <v>8035.7142857142853</v>
      </c>
      <c r="E44" s="41">
        <f t="shared" si="1"/>
        <v>964.28571428571422</v>
      </c>
      <c r="F44" s="40">
        <f t="shared" si="2"/>
        <v>9000</v>
      </c>
      <c r="G44" s="34"/>
      <c r="H44" s="32"/>
      <c r="I44" s="23">
        <v>9000</v>
      </c>
      <c r="J44" s="33"/>
      <c r="K44" s="34"/>
      <c r="L44" s="32"/>
      <c r="N44" s="38"/>
    </row>
    <row r="50" spans="10:15" x14ac:dyDescent="0.2">
      <c r="O50" s="22"/>
    </row>
    <row r="51" spans="10:15" x14ac:dyDescent="0.2">
      <c r="J51" s="35"/>
    </row>
  </sheetData>
  <mergeCells count="5">
    <mergeCell ref="A7:C7"/>
    <mergeCell ref="A6:F6"/>
    <mergeCell ref="A8:F8"/>
    <mergeCell ref="A10:F10"/>
    <mergeCell ref="A12:D12"/>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Jeniffer Paola Sandoval Canel</cp:lastModifiedBy>
  <cp:lastPrinted>2023-02-15T20:35:49Z</cp:lastPrinted>
  <dcterms:created xsi:type="dcterms:W3CDTF">2009-03-30T20:58:52Z</dcterms:created>
  <dcterms:modified xsi:type="dcterms:W3CDTF">2023-08-24T23:33:37Z</dcterms:modified>
</cp:coreProperties>
</file>