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1585" yWindow="-15" windowWidth="7230" windowHeight="12300" tabRatio="883"/>
  </bookViews>
  <sheets>
    <sheet name="029" sheetId="47" r:id="rId1"/>
  </sheets>
  <definedNames>
    <definedName name="_xlnm.Print_Titles" localSheetId="0">'029'!$1:$11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47" l="1"/>
  <c r="F45" i="47" s="1"/>
  <c r="E45" i="47"/>
  <c r="D32" i="47"/>
  <c r="E32" i="47" s="1"/>
  <c r="F32" i="47" l="1"/>
  <c r="D34" i="47" l="1"/>
  <c r="E34" i="47" s="1"/>
  <c r="F34" i="47" s="1"/>
  <c r="D41" i="47" l="1"/>
  <c r="E41" i="47" s="1"/>
  <c r="D16" i="47" l="1"/>
  <c r="E16" i="47" s="1"/>
  <c r="D37" i="47" l="1"/>
  <c r="E37" i="47" s="1"/>
  <c r="F37" i="47" s="1"/>
  <c r="D26" i="47"/>
  <c r="E26" i="47" s="1"/>
  <c r="F26" i="47" s="1"/>
  <c r="D31" i="47"/>
  <c r="E31" i="47" s="1"/>
  <c r="F31" i="47" l="1"/>
  <c r="D18" i="47" l="1"/>
  <c r="E18" i="47" s="1"/>
  <c r="F18" i="47" l="1"/>
  <c r="D23" i="47" l="1"/>
  <c r="E23" i="47" s="1"/>
  <c r="F23" i="47" s="1"/>
  <c r="D27" i="47" l="1"/>
  <c r="E27" i="47" s="1"/>
  <c r="D46" i="47"/>
  <c r="E46" i="47" l="1"/>
  <c r="F46" i="47" s="1"/>
  <c r="F27" i="47"/>
  <c r="D40" i="47"/>
  <c r="E40" i="47" s="1"/>
  <c r="F40" i="47" l="1"/>
  <c r="D28" i="47" l="1"/>
  <c r="E28" i="47" s="1"/>
  <c r="D29" i="47"/>
  <c r="E29" i="47" s="1"/>
  <c r="F29" i="47" s="1"/>
  <c r="C29" i="47"/>
  <c r="F28" i="47" l="1"/>
  <c r="D20" i="47" l="1"/>
  <c r="C20" i="47"/>
  <c r="D19" i="47"/>
  <c r="E19" i="47" s="1"/>
  <c r="E20" i="47" l="1"/>
  <c r="F20" i="47" s="1"/>
  <c r="F19" i="47"/>
  <c r="D14" i="47" l="1"/>
  <c r="E14" i="47" s="1"/>
  <c r="F14" i="47" s="1"/>
  <c r="D15" i="47"/>
  <c r="D17" i="47"/>
  <c r="E17" i="47" s="1"/>
  <c r="D21" i="47"/>
  <c r="E21" i="47" s="1"/>
  <c r="D22" i="47"/>
  <c r="E22" i="47" s="1"/>
  <c r="D24" i="47"/>
  <c r="E24" i="47" s="1"/>
  <c r="D25" i="47"/>
  <c r="D30" i="47"/>
  <c r="D33" i="47"/>
  <c r="E33" i="47" s="1"/>
  <c r="F33" i="47" s="1"/>
  <c r="D35" i="47"/>
  <c r="E35" i="47" s="1"/>
  <c r="F35" i="47" s="1"/>
  <c r="D36" i="47"/>
  <c r="E36" i="47" s="1"/>
  <c r="F36" i="47" s="1"/>
  <c r="D38" i="47"/>
  <c r="D39" i="47"/>
  <c r="D42" i="47"/>
  <c r="D43" i="47"/>
  <c r="E43" i="47" s="1"/>
  <c r="D44" i="47"/>
  <c r="E44" i="47" s="1"/>
  <c r="F44" i="47" s="1"/>
  <c r="D13" i="47"/>
  <c r="E30" i="47" l="1"/>
  <c r="F30" i="47"/>
  <c r="F17" i="47"/>
  <c r="E42" i="47"/>
  <c r="F42" i="47" s="1"/>
  <c r="F22" i="47"/>
  <c r="E39" i="47"/>
  <c r="F39" i="47" s="1"/>
  <c r="E38" i="47"/>
  <c r="F38" i="47" s="1"/>
  <c r="F21" i="47"/>
  <c r="E15" i="47"/>
  <c r="F15" i="47" s="1"/>
  <c r="F24" i="47"/>
  <c r="F43" i="47"/>
  <c r="E13" i="47"/>
  <c r="F13" i="47" s="1"/>
  <c r="E25" i="47"/>
  <c r="F25" i="47" s="1"/>
</calcChain>
</file>

<file path=xl/sharedStrings.xml><?xml version="1.0" encoding="utf-8"?>
<sst xmlns="http://schemas.openxmlformats.org/spreadsheetml/2006/main" count="81" uniqueCount="81">
  <si>
    <t>Servicios contratados</t>
  </si>
  <si>
    <t>Honorarios</t>
  </si>
  <si>
    <t>IVA</t>
  </si>
  <si>
    <t>Total de Honorarios Mensual</t>
  </si>
  <si>
    <t>Listado de Servicios Contratados</t>
  </si>
  <si>
    <t>ELSA JUDITH SANTIZO JUAREZ DE RODRIGUEZ</t>
  </si>
  <si>
    <t>ANA MELISSA AMENABAR PERDOMO DE SMITH</t>
  </si>
  <si>
    <t>Nombre del Contratado</t>
  </si>
  <si>
    <t>No.</t>
  </si>
  <si>
    <t>MAURICIO ENRIQUE FERNÁNDEZ FLORES</t>
  </si>
  <si>
    <t>REGION METROPOLITANA</t>
  </si>
  <si>
    <t>BLANCA ZULEMA AZURDIA ARMAS</t>
  </si>
  <si>
    <t>BRINDAR ASESORÍA LEGAL Y APOYO AL DEPARTAMENTO JURÍDICO DEL INGUAT, EN EL ANÁLISIS, REVISIÓN Y ELABORACIÓN DE DOCUMENTOS LEGALES.</t>
  </si>
  <si>
    <t xml:space="preserve">MAXWELL IVAN GABRIEL SIMON </t>
  </si>
  <si>
    <t>MAYCOL MANFREDO AGUIRRE CASTILLO</t>
  </si>
  <si>
    <t>BRINDAR SERVICIOS PROFESIONALES A LA SUBDIRECCIÓN GENERAL EN CUANTO AL SEGUIMIENTO Y ESTABLECIMIENTO DE ESTRATEGIAS PARA EL CUMPLIMIENTO DEL PLAN MAESTRO DE TURISMO SOSTENIBLE.</t>
  </si>
  <si>
    <t>SAYDA PATRICIA GARCIA ORELLANA</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</si>
  <si>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</si>
  <si>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</si>
  <si>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</si>
  <si>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</si>
  <si>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</si>
  <si>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</si>
  <si>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</si>
  <si>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</si>
  <si>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</si>
  <si>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</si>
  <si>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</si>
  <si>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</si>
  <si>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</si>
  <si>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</si>
  <si>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</si>
  <si>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</si>
  <si>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</si>
  <si>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BRINDAR SERVICIOS TÉCNICOS A TRAVÉS DEL DEPARTAMENTO DE OPERACIÓN Y COMERCIALIZACIÓN EN TEMAS RELACIONADOS CON LA INDUSTRIA DE CRUCEROS.</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</si>
  <si>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</si>
  <si>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</si>
  <si>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</si>
  <si>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</si>
  <si>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</si>
  <si>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</si>
  <si>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</si>
  <si>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</si>
  <si>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</si>
  <si>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</si>
  <si>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</si>
  <si>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Prestar servicios técnicos para el Departamento de Asistencia turística en los departamentos de Quetzaltenango y San Marcos con el objetivo que los turistas que se vean afectados por un incidente en nuestro país puedan obtener la asistencia adecuada.</t>
  </si>
  <si>
    <t>DIEGO JOSE RETOLAZA ALVARADO</t>
  </si>
  <si>
    <t>Prestar servicios profesionales en el Departamento Jurídico del Instituto Guatemalteco de Turismo -INGUAT-, para el apoyo en la revisión, análisis y elaboración de documentos y asuntos de índole legal.</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</si>
  <si>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</si>
  <si>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</si>
  <si>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</si>
  <si>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</si>
  <si>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t>MILTON RODOLFO VILLAGRÁN CÁCERES</t>
  </si>
  <si>
    <t>BRINDAR SERVICIOS PROFESIONALES EN EL DEPARTAMENTO DE OPERACIÓN Y COMERCIALIZACIÓN DEL INSTITUTO GUATEMALTECO DE TURISMO -INGUAT- PARA EL APOYO EN LA PLANIFICACIÓN DE ACTIVIDADES EN MATERIA DE MISIONES COMERCIALES, RUEDAS DE NEGOCIOS Y TURISMO INTERNO.</t>
  </si>
  <si>
    <t>BRINDAR APOYO TÉCNICO AL INSTITUTO GUATEMALTECO DE TURISMO -INGUAT-, A TRAVÉS DEL DEPARTAMENTO DE PROMOCIÓN Y PUBLICIDAD EN TEMAS RELACIONADOS CON EL DISEÑO E IMAGEN DE MATERIAL PUBLICITARIO, ASÍ COMO ACTIVIDADES DE CREATIVIDAD, ANIMACIÓN Y PRODUCCIÓN MULTIMEDIA RELACIONADAS CON LA PROMOCIÓN TURÍSTICA DE GUATEMALA EN EL ÁMBITO NACIONAL E INTERNACIONAL.</t>
  </si>
  <si>
    <t>BRINDAR SERVICIOS TÉCNICOS AL INSTITUTO GUATEMALTECO DE TURISMO -INGUAT-, A TRAVÉS DEL DEPARTAMENTO DE PROMOCIÓN Y PUBLICIDAD, EN LA COBERTURA FOTOGRÁFICA Y AUDIOVISUAL DE LAS ACTIVIDADES INSTITUCIONALES EN LAS QUE SE DA A CONOCER LA LABOR QUE REALIZA EL INGUAT Y SUS AUTORIDADES.</t>
  </si>
  <si>
    <t>HECTOR EMILIO SOBERANIS MURALLES</t>
  </si>
  <si>
    <t>PRESTAR SERVICIOS TÉCNICOS AL INSTITUTO GUATEMALTECO DE TURISMO -INGUAT-, EN EL DEPARTAMENTO DE TECNOLOGÍA DE INFORMACIÓN PARA GARANTIZAR EL CUMPLIMIENTO DEL MANTENIMIENTO DE EQUIPO DE CÓMPUTO, A TRAVÉS DE LA SECCIÓN DE COMPUTACIÓN, UTILIZANDO LOS CONOCIMIENTOS TÉCNICOS DE SOPORTE Y APOYO A LOS DISTINTOS REQUERIMIENTOS OPERATIVOS DEL DEPARTAMENTO.</t>
  </si>
  <si>
    <t>VICTOR JOSE FRANCISCO GARCIA SOCOP</t>
  </si>
  <si>
    <t>EDVIN MANUEL URBINA MINAS</t>
  </si>
  <si>
    <t>PRESTAR SERVICIOS TÉCNICOS AL INSTITUTO GUATEMALTECO DE TURISMO, A TRAVÉS DE LA DIRECCIÓN GENERAL, EN BRINDAR SEGURIDAD Y ACOMPAÑAMIENTO A LA DIRECTORA GENERAL EN LAS DISTINTAS ACTIVIDADES QUE SE TIENEN CONTEMPLADAS A NIVEL NACIONAL DE ACUERDO A SU AGENDA DE TRABAJO.</t>
  </si>
  <si>
    <t>BRINDAR SERVICIOS TÉCNICOS A LA DIRECCIÓN DE MERCADEO EN CUANTO A LA IMPLEMENTACIÓN, EJECUCIÓN Y SEGUIMIENTO DE ACTIVIDADES RELACIONADAS A LA OPERATIVIDAD Y COMERCIALIZACIÓN DE LA OFERTA TURÍSTICA DEL PAÍS, DE ACUERDO A LAS ESTRATEGIAS ESTABLECIDAS EN EL PLAN MAESTRO DE TURISMO SOSTENIBLE.</t>
  </si>
  <si>
    <t>CARLOTA LIDIA BRIONES MARTINEZ</t>
  </si>
  <si>
    <t>JOSE ROLANDO SARCEÑO PEREZ</t>
  </si>
  <si>
    <t>PRESTAR SERVICIOS PROFESIONALES A LA DIRECCIÓN DE MERCADEO EN CUANTO AL SEGUIMIENTO Y ESTABLECIMIENTO DE ESTRATEGIAS PARA EL CUMPLIMIENTO DEL PLAN ESTRATÉGICO DE MERCADEO Y DEL PLAN MAESTRO DE TURISMO SOSTENIBLE.</t>
  </si>
  <si>
    <t>HANIEL ISRAEL LOPEZ LOPEZ</t>
  </si>
  <si>
    <t>BRINDAR SERVICIOS TÉCNICOS AL DEPARTAMENTO DE PROMOCIÓN Y PUBLICIDAD, EN LA COBERTURA FOTOGRÁFICA Y AUDIOVISUAL DE LAS ACTIVIDADES INSTITUCIONALES EN LAS QUE SE DA A CONOCER LA LABOR QUE REALIZA EL INGUAT Y SUS AUTORIDADES.</t>
  </si>
  <si>
    <t>BRINDAR SERVICIOS TÉCNICOS AL DEPARTAMENTO DE OPERACIÓN Y COMERCIALIZACIÓN EN BRINDAR APOYO TÉCNICO EN TEMAS RELACIONADOS CON EL PLANEAMIENTO Y ANÁLISIS DE LOS RESULTADOS OBTENIDOS EN LAS ESTADÍSTICAS DE LOS MERCADOS Y SEGMENTOS TURÍSTICOS TANTO NACIONALES COMO INTERNACIONALES.</t>
  </si>
  <si>
    <t>ANTONY RODRIGO BONACHEA SANDOVAL</t>
  </si>
  <si>
    <t>MARIA VALESKA ARDON GONZALEZ</t>
  </si>
  <si>
    <t>BRINDAR SERVICIOS PROFESIONALES A LA DIRECCIÓN DE MERCADEO, EN LA EJECUCIÓN Y SEGUIMIENTO DE LAS ACCIONES DE PROMOCIÓN Y PUBLICIDAD ESTABLECIDAS EN EL PLAN ESTRATÉGICO DE MERCADEO, QUE PERMITAN ALCANZAR LOS OBJETIVOS DE PROMOCIÓN DE GUATEMALA COMO UN DESTINO TURÍSTICO A NIVEL NACIONAL E INTERNACIONAL.</t>
  </si>
  <si>
    <t>RUDY ESTUARDO SANCHEZ LOPEZ</t>
  </si>
  <si>
    <t>BRINDAR SERVICIOS TÉCNICOS EN OFICINAS REGIONALES DE LA DIRECCIÓN DE DESARROLLO DEL PRODUCTO TURÍSTICO EN LA GENERACIÓN DE ACCIONES PARA FORTALECER LA ATENCIÓN TURÍSTICA AL SECTOR EMPRESARIAL Y EN BRINDAR APOYO EN DESARROLLO DE LAS ACTIVIDADES PROGRAMADAS.</t>
  </si>
  <si>
    <t>LEONEL RICARDO RAMIREZ SIGÜENZA</t>
  </si>
  <si>
    <t>BRINDAR APOYO TÉCNICO A LA SECCIÓN DE CONTABILIDAD PARA REALIZAR EXPEDIENTES DE PROCESOS DE BAJA, TRASLADOS Y LEVANTAMIENTO DE INFORMACIÓN DE INVENTARIO PARA CONFORMACIÓN DE EXPEDIENTES DE COMPRA DE BIENES EN AÑOS ANTERIORES Y DEPURAR EL INVENTARIO DE BIENES (ACTIVOS FIJOS) DE LA INSTITUCIÓN.</t>
  </si>
  <si>
    <t>BRINDAR SERVICIOS PROFESIONALES AL DEPARTAMENTO JURÍDICO EN LA REVISIÓN, ANÁLISIS Y ELABORACIÓN DE DOCUMENTOS CON ASPECTOS LEGALES.</t>
  </si>
  <si>
    <t>JOSELLYN ALEJANDRA LEMUS MEJIA</t>
  </si>
  <si>
    <t>TATIANA HESSARELE SANCHEZ</t>
  </si>
  <si>
    <t>BRINDAR SERVICIOS TÉCNICOS AL INSTITUTO GUATEMALTECO DE TURISMO -INGUAT-, A TRAVÉS DE LA DIRECCIÓN DE MERCADEO EN TEMAS RELACIONADOS CON LAS ACCIONES DE PLANIFICACIÓN, ORGANIZACIÓN Y LOGÍSTICA DE LAS ACCIONES ESTABLECIDAS EN EL PLAN DE MERCADEO.</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</si>
  <si>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31 de diciembre de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</si>
</sst>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5">
    <xf numFmtId="0" fontId="0" fillId="0" borderId="0" xfId="0"/>
    <xf numFmtId="0" fontId="0" fillId="0" borderId="0" xfId="0" applyFill="1"/>
    <xf numFmtId="0" fontId="0" fillId="2" borderId="0" xfId="0" applyFill="1"/>
    <xf numFmtId="0" fontId="9" fillId="0" borderId="0" xfId="0" applyFont="1" applyFill="1"/>
    <xf numFmtId="0" fontId="4"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3" fontId="0" fillId="0" borderId="0" xfId="3" applyFont="1"/>
    <xf numFmtId="43" fontId="0" fillId="2" borderId="0" xfId="3" applyFont="1" applyFill="1"/>
    <xf numFmtId="4" fontId="0" fillId="0" borderId="1" xfId="0" applyNumberFormat="1" applyBorder="1"/>
    <xf numFmtId="4" fontId="0" fillId="0" borderId="0" xfId="0" applyNumberFormat="1" applyBorder="1"/>
    <xf numFmtId="4" fontId="0" fillId="0" borderId="4" xfId="0" applyNumberFormat="1" applyBorder="1"/>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0" fillId="0" borderId="0" xfId="0" applyNumberFormat="1"/>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43" fontId="0" fillId="0" borderId="0" xfId="0" applyNumberFormat="1"/>
    <xf numFmtId="0" fontId="4" fillId="0" borderId="0" xfId="0" applyFont="1" applyFill="1" applyBorder="1" applyAlignment="1">
      <alignment horizontal="center" vertical="center" wrapText="1"/>
    </xf>
    <xf numFmtId="0" fontId="14" fillId="0" borderId="0" xfId="2" applyFont="1" applyFill="1" applyBorder="1" applyAlignment="1">
      <alignment horizontal="left" vertical="center" wrapText="1" shrinkToFit="1"/>
    </xf>
    <xf numFmtId="4" fontId="4" fillId="0" borderId="0" xfId="0" applyNumberFormat="1" applyFont="1" applyFill="1" applyBorder="1" applyAlignment="1">
      <alignment horizontal="center" vertical="center" wrapText="1"/>
    </xf>
    <xf numFmtId="0" fontId="15" fillId="0" borderId="0" xfId="0" applyFont="1" applyBorder="1" applyAlignment="1">
      <alignment wrapText="1"/>
    </xf>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4" fontId="0" fillId="0" borderId="5" xfId="0" applyNumberFormat="1" applyFill="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0" fillId="0" borderId="0" xfId="0" applyNumberFormat="1" applyFill="1" applyAlignment="1">
      <alignment horizontal="center"/>
    </xf>
    <xf numFmtId="0" fontId="16" fillId="3" borderId="0" xfId="0" applyFont="1" applyFill="1" applyBorder="1" applyAlignment="1">
      <alignment wrapText="1"/>
    </xf>
    <xf numFmtId="0" fontId="16" fillId="2" borderId="0" xfId="0" applyFont="1" applyFill="1" applyBorder="1" applyAlignment="1">
      <alignment wrapText="1"/>
    </xf>
    <xf numFmtId="0" fontId="1" fillId="0" borderId="0" xfId="0" applyFont="1"/>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left" vertical="center" wrapText="1"/>
    </xf>
    <xf numFmtId="43" fontId="0" fillId="0" borderId="0" xfId="3" applyFont="1" applyFill="1"/>
    <xf numFmtId="0" fontId="14" fillId="0" borderId="0" xfId="0" applyFont="1" applyFill="1" applyBorder="1" applyAlignment="1">
      <alignment horizontal="left" vertical="center" wrapText="1" shrinkToFit="1"/>
    </xf>
    <xf numFmtId="4" fontId="4" fillId="2"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cellXfs>
  <cellStyles count="4">
    <cellStyle name="Millares" xfId="3" builtinId="3"/>
    <cellStyle name="Moneda"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124240</xdr:colOff>
      <xdr:row>0</xdr:row>
      <xdr:rowOff>33130</xdr:rowOff>
    </xdr:from>
    <xdr:to>
      <xdr:col>2</xdr:col>
      <xdr:colOff>556592</xdr:colOff>
      <xdr:row>5</xdr:row>
      <xdr:rowOff>1038</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0" y="33130"/>
          <a:ext cx="2933700" cy="787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zoomScaleNormal="100" workbookViewId="0">
      <selection activeCell="F43" sqref="F43"/>
    </sheetView>
  </sheetViews>
  <sheetFormatPr baseColWidth="10" defaultRowHeight="12.75" x14ac:dyDescent="0.2"/>
  <cols>
    <col min="1" max="1" width="3.5703125" style="8" customWidth="1"/>
    <col min="2" max="2" width="33.85546875" style="3" customWidth="1"/>
    <col min="3" max="3" width="56" style="1" customWidth="1"/>
    <col min="4" max="5" width="11.5703125" style="31" customWidth="1"/>
    <col min="6" max="6" width="14.85546875" style="45" customWidth="1"/>
    <col min="7" max="7" width="19.28515625" hidden="1" customWidth="1"/>
    <col min="8" max="8" width="6" hidden="1" customWidth="1"/>
    <col min="9" max="9" width="11.5703125" style="22" hidden="1" customWidth="1"/>
  </cols>
  <sheetData>
    <row r="1" spans="1:14" x14ac:dyDescent="0.2">
      <c r="A1" s="10"/>
      <c r="B1" s="11"/>
      <c r="C1" s="12"/>
      <c r="D1" s="24"/>
      <c r="E1" s="24"/>
      <c r="F1" s="40"/>
    </row>
    <row r="2" spans="1:14" x14ac:dyDescent="0.2">
      <c r="A2" s="13"/>
      <c r="B2" s="14"/>
      <c r="C2" s="15"/>
      <c r="D2" s="25"/>
      <c r="E2" s="25"/>
      <c r="F2" s="41"/>
    </row>
    <row r="3" spans="1:14" x14ac:dyDescent="0.2">
      <c r="A3" s="13"/>
      <c r="B3" s="14"/>
      <c r="C3" s="15"/>
      <c r="D3" s="25"/>
      <c r="E3" s="25"/>
      <c r="F3" s="41"/>
    </row>
    <row r="4" spans="1:14" x14ac:dyDescent="0.2">
      <c r="A4" s="13"/>
      <c r="B4" s="14"/>
      <c r="C4" s="15"/>
      <c r="D4" s="25"/>
      <c r="E4" s="25"/>
      <c r="F4" s="41"/>
    </row>
    <row r="5" spans="1:14" x14ac:dyDescent="0.2">
      <c r="A5" s="16"/>
      <c r="B5" s="17"/>
      <c r="C5" s="18"/>
      <c r="D5" s="26"/>
      <c r="E5" s="26"/>
      <c r="F5" s="42"/>
    </row>
    <row r="6" spans="1:14" ht="15" customHeight="1" x14ac:dyDescent="0.2">
      <c r="A6" s="57" t="s">
        <v>18</v>
      </c>
      <c r="B6" s="58"/>
      <c r="C6" s="58"/>
      <c r="D6" s="58"/>
      <c r="E6" s="58"/>
      <c r="F6" s="59"/>
    </row>
    <row r="7" spans="1:14" ht="15" customHeight="1" x14ac:dyDescent="0.2">
      <c r="A7" s="55" t="s">
        <v>19</v>
      </c>
      <c r="B7" s="56"/>
      <c r="C7" s="56"/>
      <c r="D7" s="27"/>
      <c r="E7" s="27"/>
      <c r="F7" s="28"/>
    </row>
    <row r="8" spans="1:14" ht="15" customHeight="1" x14ac:dyDescent="0.2">
      <c r="A8" s="60" t="s">
        <v>80</v>
      </c>
      <c r="B8" s="61"/>
      <c r="C8" s="61"/>
      <c r="D8" s="61"/>
      <c r="E8" s="61"/>
      <c r="F8" s="62"/>
    </row>
    <row r="10" spans="1:14" ht="18" x14ac:dyDescent="0.2">
      <c r="A10" s="63" t="s">
        <v>4</v>
      </c>
      <c r="B10" s="63"/>
      <c r="C10" s="63"/>
      <c r="D10" s="63"/>
      <c r="E10" s="63"/>
      <c r="F10" s="63"/>
    </row>
    <row r="11" spans="1:14" ht="41.25" customHeight="1" x14ac:dyDescent="0.2">
      <c r="A11" s="19" t="s">
        <v>8</v>
      </c>
      <c r="B11" s="20" t="s">
        <v>7</v>
      </c>
      <c r="C11" s="21" t="s">
        <v>0</v>
      </c>
      <c r="D11" s="29" t="s">
        <v>1</v>
      </c>
      <c r="E11" s="29" t="s">
        <v>2</v>
      </c>
      <c r="F11" s="43" t="s">
        <v>3</v>
      </c>
      <c r="J11" s="48"/>
      <c r="L11" s="33"/>
      <c r="M11" s="34"/>
      <c r="N11" s="32"/>
    </row>
    <row r="12" spans="1:14" ht="24" customHeight="1" x14ac:dyDescent="0.2">
      <c r="A12" s="64" t="s">
        <v>10</v>
      </c>
      <c r="B12" s="64"/>
      <c r="C12" s="64"/>
      <c r="D12" s="64"/>
      <c r="E12" s="30"/>
      <c r="F12" s="44"/>
    </row>
    <row r="13" spans="1:14" ht="65.25" customHeight="1" x14ac:dyDescent="0.2">
      <c r="A13" s="36">
        <v>1</v>
      </c>
      <c r="B13" s="6" t="s">
        <v>30</v>
      </c>
      <c r="C13" s="6" t="s">
        <v>31</v>
      </c>
      <c r="D13" s="38">
        <f>+I13/1.12</f>
        <v>6696.4285714285706</v>
      </c>
      <c r="E13" s="38">
        <f>+D13*12%</f>
        <v>803.57142857142844</v>
      </c>
      <c r="F13" s="38">
        <f>+D13+E13</f>
        <v>7499.9999999999991</v>
      </c>
      <c r="I13" s="22">
        <v>7500</v>
      </c>
    </row>
    <row r="14" spans="1:14" ht="34.5" customHeight="1" x14ac:dyDescent="0.2">
      <c r="A14" s="9">
        <v>2</v>
      </c>
      <c r="B14" s="6" t="s">
        <v>6</v>
      </c>
      <c r="C14" s="4" t="s">
        <v>34</v>
      </c>
      <c r="D14" s="38">
        <f t="shared" ref="D14:D46" si="0">+I14/1.12</f>
        <v>16071.428571428571</v>
      </c>
      <c r="E14" s="38">
        <f t="shared" ref="E14:E46" si="1">+D14*12%</f>
        <v>1928.5714285714284</v>
      </c>
      <c r="F14" s="38">
        <f t="shared" ref="F14:F46" si="2">+D14+E14</f>
        <v>18000</v>
      </c>
      <c r="I14" s="22">
        <v>18000</v>
      </c>
    </row>
    <row r="15" spans="1:14" s="1" customFormat="1" ht="66.2" customHeight="1" x14ac:dyDescent="0.2">
      <c r="A15" s="9">
        <v>3</v>
      </c>
      <c r="B15" s="6" t="s">
        <v>21</v>
      </c>
      <c r="C15" s="4" t="s">
        <v>22</v>
      </c>
      <c r="D15" s="38">
        <f t="shared" si="0"/>
        <v>14285.714285714284</v>
      </c>
      <c r="E15" s="38">
        <f t="shared" si="1"/>
        <v>1714.285714285714</v>
      </c>
      <c r="F15" s="53">
        <f t="shared" si="2"/>
        <v>15999.999999999998</v>
      </c>
      <c r="I15" s="51">
        <v>16000</v>
      </c>
    </row>
    <row r="16" spans="1:14" s="1" customFormat="1" ht="66.2" customHeight="1" x14ac:dyDescent="0.2">
      <c r="A16" s="36">
        <v>4</v>
      </c>
      <c r="B16" s="6" t="s">
        <v>69</v>
      </c>
      <c r="C16" s="4" t="s">
        <v>71</v>
      </c>
      <c r="D16" s="38">
        <f t="shared" si="0"/>
        <v>4608.2946428571422</v>
      </c>
      <c r="E16" s="38">
        <f t="shared" si="1"/>
        <v>552.99535714285707</v>
      </c>
      <c r="F16" s="53">
        <v>10000</v>
      </c>
      <c r="I16" s="51">
        <v>5161.29</v>
      </c>
    </row>
    <row r="17" spans="1:12" ht="43.5" customHeight="1" x14ac:dyDescent="0.2">
      <c r="A17" s="9">
        <v>5</v>
      </c>
      <c r="B17" s="6" t="s">
        <v>11</v>
      </c>
      <c r="C17" s="4" t="s">
        <v>12</v>
      </c>
      <c r="D17" s="38">
        <f t="shared" si="0"/>
        <v>14285.714285714284</v>
      </c>
      <c r="E17" s="38">
        <f t="shared" si="1"/>
        <v>1714.285714285714</v>
      </c>
      <c r="F17" s="38">
        <f t="shared" si="2"/>
        <v>15999.999999999998</v>
      </c>
      <c r="I17" s="22">
        <v>16000</v>
      </c>
    </row>
    <row r="18" spans="1:12" ht="43.5" customHeight="1" x14ac:dyDescent="0.2">
      <c r="A18" s="9">
        <v>6</v>
      </c>
      <c r="B18" s="6" t="s">
        <v>63</v>
      </c>
      <c r="C18" s="4" t="s">
        <v>62</v>
      </c>
      <c r="D18" s="38">
        <f t="shared" si="0"/>
        <v>13392.857142857141</v>
      </c>
      <c r="E18" s="38">
        <f t="shared" si="1"/>
        <v>1607.1428571428569</v>
      </c>
      <c r="F18" s="38">
        <f t="shared" si="2"/>
        <v>14999.999999999998</v>
      </c>
      <c r="I18" s="22">
        <v>15000</v>
      </c>
    </row>
    <row r="19" spans="1:12" ht="59.1" customHeight="1" x14ac:dyDescent="0.2">
      <c r="A19" s="36">
        <v>7</v>
      </c>
      <c r="B19" s="6" t="s">
        <v>44</v>
      </c>
      <c r="C19" s="4" t="s">
        <v>45</v>
      </c>
      <c r="D19" s="38">
        <f t="shared" si="0"/>
        <v>11607.142857142857</v>
      </c>
      <c r="E19" s="38">
        <f t="shared" si="1"/>
        <v>1392.8571428571427</v>
      </c>
      <c r="F19" s="38">
        <f t="shared" si="2"/>
        <v>13000</v>
      </c>
      <c r="I19" s="22">
        <v>13000</v>
      </c>
    </row>
    <row r="20" spans="1:12" ht="59.1" customHeight="1" x14ac:dyDescent="0.2">
      <c r="A20" s="9">
        <v>8</v>
      </c>
      <c r="B20" s="6" t="s">
        <v>47</v>
      </c>
      <c r="C20" s="4" t="str">
        <f>+UPPER(K20)</f>
        <v>PRESTAR SERVICIOS PROFESIONALES EN EL DEPARTAMENTO JURÍDICO DEL INSTITUTO GUATEMALTECO DE TURISMO -INGUAT-, PARA EL APOYO EN LA REVISIÓN, ANÁLISIS Y ELABORACIÓN DE DOCUMENTOS Y ASUNTOS DE ÍNDOLE LEGAL.</v>
      </c>
      <c r="D20" s="38">
        <f t="shared" si="0"/>
        <v>14285.714285714284</v>
      </c>
      <c r="E20" s="38">
        <f t="shared" si="1"/>
        <v>1714.285714285714</v>
      </c>
      <c r="F20" s="38">
        <f t="shared" si="2"/>
        <v>15999.999999999998</v>
      </c>
      <c r="I20" s="22">
        <v>16000</v>
      </c>
      <c r="K20" s="39" t="s">
        <v>48</v>
      </c>
    </row>
    <row r="21" spans="1:12" ht="69.75" customHeight="1" x14ac:dyDescent="0.2">
      <c r="A21" s="9">
        <v>9</v>
      </c>
      <c r="B21" s="6" t="s">
        <v>27</v>
      </c>
      <c r="C21" s="4" t="s">
        <v>35</v>
      </c>
      <c r="D21" s="38">
        <f t="shared" si="0"/>
        <v>10714.285714285714</v>
      </c>
      <c r="E21" s="38">
        <f t="shared" si="1"/>
        <v>1285.7142857142856</v>
      </c>
      <c r="F21" s="38">
        <f t="shared" si="2"/>
        <v>12000</v>
      </c>
      <c r="G21">
        <v>11225.81</v>
      </c>
      <c r="H21">
        <v>12000</v>
      </c>
      <c r="I21" s="22">
        <v>12000</v>
      </c>
    </row>
    <row r="22" spans="1:12" ht="57.2" customHeight="1" x14ac:dyDescent="0.2">
      <c r="A22" s="36">
        <v>10</v>
      </c>
      <c r="B22" s="6" t="s">
        <v>5</v>
      </c>
      <c r="C22" s="4" t="s">
        <v>36</v>
      </c>
      <c r="D22" s="38">
        <f t="shared" si="0"/>
        <v>16071.428571428571</v>
      </c>
      <c r="E22" s="38">
        <f t="shared" si="1"/>
        <v>1928.5714285714284</v>
      </c>
      <c r="F22" s="38">
        <f t="shared" si="2"/>
        <v>18000</v>
      </c>
      <c r="I22" s="22">
        <v>18000</v>
      </c>
    </row>
    <row r="23" spans="1:12" ht="57.2" customHeight="1" x14ac:dyDescent="0.2">
      <c r="A23" s="9">
        <v>11</v>
      </c>
      <c r="B23" s="6" t="s">
        <v>60</v>
      </c>
      <c r="C23" s="4" t="s">
        <v>61</v>
      </c>
      <c r="D23" s="38">
        <f t="shared" si="0"/>
        <v>5357.1428571428569</v>
      </c>
      <c r="E23" s="38">
        <f t="shared" si="1"/>
        <v>642.85714285714278</v>
      </c>
      <c r="F23" s="38">
        <f t="shared" si="2"/>
        <v>6000</v>
      </c>
      <c r="I23" s="22">
        <v>6000</v>
      </c>
    </row>
    <row r="24" spans="1:12" ht="65.849999999999994" customHeight="1" x14ac:dyDescent="0.2">
      <c r="A24" s="9">
        <v>12</v>
      </c>
      <c r="B24" s="6" t="s">
        <v>23</v>
      </c>
      <c r="C24" s="4" t="s">
        <v>24</v>
      </c>
      <c r="D24" s="38">
        <f t="shared" si="0"/>
        <v>16071.428571428571</v>
      </c>
      <c r="E24" s="38">
        <f t="shared" si="1"/>
        <v>1928.5714285714284</v>
      </c>
      <c r="F24" s="38">
        <f t="shared" si="2"/>
        <v>18000</v>
      </c>
      <c r="I24" s="22">
        <v>18000</v>
      </c>
    </row>
    <row r="25" spans="1:12" ht="33.75" x14ac:dyDescent="0.2">
      <c r="A25" s="36">
        <v>13</v>
      </c>
      <c r="B25" s="6" t="s">
        <v>32</v>
      </c>
      <c r="C25" s="4" t="s">
        <v>33</v>
      </c>
      <c r="D25" s="38">
        <f t="shared" si="0"/>
        <v>14285.714285714284</v>
      </c>
      <c r="E25" s="38">
        <f t="shared" si="1"/>
        <v>1714.285714285714</v>
      </c>
      <c r="F25" s="38">
        <f t="shared" si="2"/>
        <v>15999.999999999998</v>
      </c>
      <c r="I25" s="22">
        <v>16000</v>
      </c>
    </row>
    <row r="26" spans="1:12" ht="86.25" customHeight="1" x14ac:dyDescent="0.2">
      <c r="A26" s="9">
        <v>14</v>
      </c>
      <c r="B26" s="6" t="s">
        <v>66</v>
      </c>
      <c r="C26" s="4" t="s">
        <v>67</v>
      </c>
      <c r="D26" s="38">
        <f t="shared" si="0"/>
        <v>8035.7142857142853</v>
      </c>
      <c r="E26" s="38">
        <f t="shared" si="1"/>
        <v>964.28571428571422</v>
      </c>
      <c r="F26" s="38">
        <f t="shared" si="2"/>
        <v>9000</v>
      </c>
      <c r="I26" s="22">
        <v>9000</v>
      </c>
    </row>
    <row r="27" spans="1:12" ht="69.75" customHeight="1" x14ac:dyDescent="0.2">
      <c r="A27" s="9">
        <v>15</v>
      </c>
      <c r="B27" s="6" t="s">
        <v>57</v>
      </c>
      <c r="C27" s="4" t="s">
        <v>58</v>
      </c>
      <c r="D27" s="38">
        <f t="shared" si="0"/>
        <v>4464.2857142857138</v>
      </c>
      <c r="E27" s="38">
        <f t="shared" si="1"/>
        <v>535.71428571428567</v>
      </c>
      <c r="F27" s="38">
        <f t="shared" si="2"/>
        <v>4999.9999999999991</v>
      </c>
      <c r="I27" s="22">
        <v>5000</v>
      </c>
    </row>
    <row r="28" spans="1:12" ht="73.5" customHeight="1" x14ac:dyDescent="0.25">
      <c r="A28" s="36">
        <v>16</v>
      </c>
      <c r="B28" s="6" t="s">
        <v>51</v>
      </c>
      <c r="C28" s="4" t="s">
        <v>55</v>
      </c>
      <c r="D28" s="38">
        <f t="shared" si="0"/>
        <v>7142.8571428571422</v>
      </c>
      <c r="E28" s="38">
        <f t="shared" si="1"/>
        <v>857.142857142857</v>
      </c>
      <c r="F28" s="38">
        <f t="shared" si="2"/>
        <v>7999.9999999999991</v>
      </c>
      <c r="I28" s="22">
        <v>8000</v>
      </c>
      <c r="L28" s="47" t="s">
        <v>52</v>
      </c>
    </row>
    <row r="29" spans="1:12" ht="77.25" customHeight="1" x14ac:dyDescent="0.25">
      <c r="A29" s="9">
        <v>17</v>
      </c>
      <c r="B29" s="6" t="s">
        <v>49</v>
      </c>
      <c r="C29" s="4" t="str">
        <f>+UPPER(L29)</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29" s="38">
        <f t="shared" si="0"/>
        <v>4464.2857142857138</v>
      </c>
      <c r="E29" s="38">
        <f t="shared" si="1"/>
        <v>535.71428571428567</v>
      </c>
      <c r="F29" s="38">
        <f t="shared" si="2"/>
        <v>4999.9999999999991</v>
      </c>
      <c r="I29" s="22">
        <v>5000</v>
      </c>
      <c r="L29" s="46" t="s">
        <v>50</v>
      </c>
    </row>
    <row r="30" spans="1:12" ht="69" customHeight="1" x14ac:dyDescent="0.2">
      <c r="A30" s="9">
        <v>18</v>
      </c>
      <c r="B30" s="6" t="s">
        <v>17</v>
      </c>
      <c r="C30" s="6" t="s">
        <v>37</v>
      </c>
      <c r="D30" s="38">
        <f t="shared" si="0"/>
        <v>16071.428571428571</v>
      </c>
      <c r="E30" s="38">
        <f t="shared" si="1"/>
        <v>1928.5714285714284</v>
      </c>
      <c r="F30" s="38">
        <f>+D30+E30</f>
        <v>18000</v>
      </c>
      <c r="I30" s="22">
        <v>18000</v>
      </c>
    </row>
    <row r="31" spans="1:12" ht="49.5" customHeight="1" x14ac:dyDescent="0.2">
      <c r="A31" s="36">
        <v>19</v>
      </c>
      <c r="B31" s="6" t="s">
        <v>64</v>
      </c>
      <c r="C31" s="6" t="s">
        <v>65</v>
      </c>
      <c r="D31" s="38">
        <f t="shared" si="0"/>
        <v>16071.428571428571</v>
      </c>
      <c r="E31" s="38">
        <f t="shared" si="1"/>
        <v>1928.5714285714284</v>
      </c>
      <c r="F31" s="38">
        <f t="shared" si="2"/>
        <v>18000</v>
      </c>
      <c r="I31" s="22">
        <v>18000</v>
      </c>
    </row>
    <row r="32" spans="1:12" ht="49.5" customHeight="1" x14ac:dyDescent="0.2">
      <c r="A32" s="9">
        <v>20</v>
      </c>
      <c r="B32" s="6" t="s">
        <v>77</v>
      </c>
      <c r="C32" s="6" t="s">
        <v>76</v>
      </c>
      <c r="D32" s="38">
        <f t="shared" si="0"/>
        <v>12499.999999999998</v>
      </c>
      <c r="E32" s="38">
        <f t="shared" si="1"/>
        <v>1499.9999999999998</v>
      </c>
      <c r="F32" s="38">
        <f t="shared" si="2"/>
        <v>13999.999999999998</v>
      </c>
      <c r="I32" s="22">
        <v>14000</v>
      </c>
    </row>
    <row r="33" spans="1:14" ht="63.75" customHeight="1" x14ac:dyDescent="0.2">
      <c r="A33" s="9">
        <v>21</v>
      </c>
      <c r="B33" s="6" t="s">
        <v>26</v>
      </c>
      <c r="C33" s="6" t="s">
        <v>38</v>
      </c>
      <c r="D33" s="38">
        <f t="shared" si="0"/>
        <v>13392.857142857141</v>
      </c>
      <c r="E33" s="38">
        <f t="shared" si="1"/>
        <v>1607.1428571428569</v>
      </c>
      <c r="F33" s="38">
        <f t="shared" si="2"/>
        <v>14999.999999999998</v>
      </c>
      <c r="G33">
        <v>14000</v>
      </c>
      <c r="I33" s="22">
        <v>15000</v>
      </c>
    </row>
    <row r="34" spans="1:14" ht="63.75" customHeight="1" x14ac:dyDescent="0.2">
      <c r="A34" s="36">
        <v>22</v>
      </c>
      <c r="B34" s="6" t="s">
        <v>74</v>
      </c>
      <c r="C34" s="6" t="s">
        <v>75</v>
      </c>
      <c r="D34" s="38">
        <f t="shared" si="0"/>
        <v>6249.9999999999991</v>
      </c>
      <c r="E34" s="38">
        <f t="shared" si="1"/>
        <v>749.99999999999989</v>
      </c>
      <c r="F34" s="38">
        <f t="shared" si="2"/>
        <v>6999.9999999999991</v>
      </c>
      <c r="I34" s="22">
        <v>7000</v>
      </c>
    </row>
    <row r="35" spans="1:14" ht="85.7" customHeight="1" x14ac:dyDescent="0.2">
      <c r="A35" s="9">
        <v>23</v>
      </c>
      <c r="B35" s="6" t="s">
        <v>28</v>
      </c>
      <c r="C35" s="4" t="s">
        <v>29</v>
      </c>
      <c r="D35" s="38">
        <f t="shared" si="0"/>
        <v>5357.1428571428569</v>
      </c>
      <c r="E35" s="38">
        <f t="shared" si="1"/>
        <v>642.85714285714278</v>
      </c>
      <c r="F35" s="38">
        <f t="shared" si="2"/>
        <v>6000</v>
      </c>
      <c r="H35">
        <v>6000</v>
      </c>
      <c r="I35" s="22">
        <v>6000</v>
      </c>
    </row>
    <row r="36" spans="1:14" s="2" customFormat="1" ht="105.75" customHeight="1" x14ac:dyDescent="0.2">
      <c r="A36" s="9">
        <v>24</v>
      </c>
      <c r="B36" s="4" t="s">
        <v>9</v>
      </c>
      <c r="C36" s="4" t="s">
        <v>39</v>
      </c>
      <c r="D36" s="38">
        <f t="shared" si="0"/>
        <v>12499.999999999998</v>
      </c>
      <c r="E36" s="38">
        <f t="shared" si="1"/>
        <v>1499.9999999999998</v>
      </c>
      <c r="F36" s="38">
        <f t="shared" si="2"/>
        <v>13999.999999999998</v>
      </c>
      <c r="I36" s="23">
        <v>14000</v>
      </c>
    </row>
    <row r="37" spans="1:14" s="2" customFormat="1" ht="105.75" customHeight="1" x14ac:dyDescent="0.2">
      <c r="A37" s="36">
        <v>25</v>
      </c>
      <c r="B37" s="4" t="s">
        <v>70</v>
      </c>
      <c r="C37" s="4" t="s">
        <v>68</v>
      </c>
      <c r="D37" s="38">
        <f t="shared" si="0"/>
        <v>10714.285714285714</v>
      </c>
      <c r="E37" s="38">
        <f t="shared" si="1"/>
        <v>1285.7142857142856</v>
      </c>
      <c r="F37" s="38">
        <f t="shared" si="2"/>
        <v>12000</v>
      </c>
      <c r="I37" s="23">
        <v>12000</v>
      </c>
    </row>
    <row r="38" spans="1:14" s="2" customFormat="1" ht="92.25" customHeight="1" x14ac:dyDescent="0.2">
      <c r="A38" s="9">
        <v>26</v>
      </c>
      <c r="B38" s="4" t="s">
        <v>13</v>
      </c>
      <c r="C38" s="4" t="s">
        <v>40</v>
      </c>
      <c r="D38" s="38">
        <f t="shared" si="0"/>
        <v>7142.8571428571422</v>
      </c>
      <c r="E38" s="38">
        <f t="shared" si="1"/>
        <v>857.142857142857</v>
      </c>
      <c r="F38" s="38">
        <f t="shared" si="2"/>
        <v>7999.9999999999991</v>
      </c>
      <c r="I38" s="23">
        <v>8000</v>
      </c>
    </row>
    <row r="39" spans="1:14" s="2" customFormat="1" ht="78" customHeight="1" x14ac:dyDescent="0.2">
      <c r="A39" s="9">
        <v>27</v>
      </c>
      <c r="B39" s="4" t="s">
        <v>14</v>
      </c>
      <c r="C39" s="7" t="s">
        <v>41</v>
      </c>
      <c r="D39" s="38">
        <f t="shared" si="0"/>
        <v>7142.8571428571422</v>
      </c>
      <c r="E39" s="38">
        <f t="shared" si="1"/>
        <v>857.142857142857</v>
      </c>
      <c r="F39" s="38">
        <f t="shared" si="2"/>
        <v>7999.9999999999991</v>
      </c>
      <c r="I39" s="23">
        <v>8000</v>
      </c>
      <c r="M39" s="37" t="s">
        <v>46</v>
      </c>
    </row>
    <row r="40" spans="1:14" s="2" customFormat="1" ht="78" customHeight="1" x14ac:dyDescent="0.2">
      <c r="A40" s="36">
        <v>28</v>
      </c>
      <c r="B40" s="4" t="s">
        <v>53</v>
      </c>
      <c r="C40" s="7" t="s">
        <v>54</v>
      </c>
      <c r="D40" s="38">
        <f t="shared" si="0"/>
        <v>10982.142857142857</v>
      </c>
      <c r="E40" s="38">
        <f t="shared" si="1"/>
        <v>1317.8571428571429</v>
      </c>
      <c r="F40" s="38">
        <f t="shared" si="2"/>
        <v>12300</v>
      </c>
      <c r="I40" s="23">
        <v>12300</v>
      </c>
      <c r="M40" s="37"/>
    </row>
    <row r="41" spans="1:14" s="2" customFormat="1" ht="78" customHeight="1" x14ac:dyDescent="0.2">
      <c r="A41" s="9">
        <v>29</v>
      </c>
      <c r="B41" s="4" t="s">
        <v>72</v>
      </c>
      <c r="C41" s="7" t="s">
        <v>73</v>
      </c>
      <c r="D41" s="38">
        <f t="shared" si="0"/>
        <v>8640.5535714285706</v>
      </c>
      <c r="E41" s="38">
        <f t="shared" si="1"/>
        <v>1036.8664285714285</v>
      </c>
      <c r="F41" s="38">
        <v>10000</v>
      </c>
      <c r="I41" s="23">
        <v>9677.42</v>
      </c>
      <c r="M41" s="37"/>
    </row>
    <row r="42" spans="1:14" s="2" customFormat="1" ht="45" x14ac:dyDescent="0.2">
      <c r="A42" s="9">
        <v>30</v>
      </c>
      <c r="B42" s="4" t="s">
        <v>20</v>
      </c>
      <c r="C42" s="5" t="s">
        <v>42</v>
      </c>
      <c r="D42" s="38">
        <f t="shared" si="0"/>
        <v>10714.285714285714</v>
      </c>
      <c r="E42" s="38">
        <f t="shared" si="1"/>
        <v>1285.7142857142856</v>
      </c>
      <c r="F42" s="38">
        <f t="shared" si="2"/>
        <v>12000</v>
      </c>
      <c r="I42" s="23">
        <v>12000</v>
      </c>
    </row>
    <row r="43" spans="1:14" s="2" customFormat="1" ht="47.85" customHeight="1" x14ac:dyDescent="0.2">
      <c r="A43" s="36">
        <v>31</v>
      </c>
      <c r="B43" s="4" t="s">
        <v>16</v>
      </c>
      <c r="C43" s="4" t="s">
        <v>15</v>
      </c>
      <c r="D43" s="38">
        <f t="shared" si="0"/>
        <v>14285.714285714284</v>
      </c>
      <c r="E43" s="38">
        <f t="shared" si="1"/>
        <v>1714.285714285714</v>
      </c>
      <c r="F43" s="38">
        <f t="shared" si="2"/>
        <v>15999.999999999998</v>
      </c>
      <c r="I43" s="23">
        <v>16000</v>
      </c>
    </row>
    <row r="44" spans="1:14" s="2" customFormat="1" ht="57.2" customHeight="1" x14ac:dyDescent="0.2">
      <c r="A44" s="9">
        <v>32</v>
      </c>
      <c r="B44" s="6" t="s">
        <v>25</v>
      </c>
      <c r="C44" s="4" t="s">
        <v>43</v>
      </c>
      <c r="D44" s="38">
        <f t="shared" si="0"/>
        <v>7142.8571428571422</v>
      </c>
      <c r="E44" s="38">
        <f t="shared" si="1"/>
        <v>857.142857142857</v>
      </c>
      <c r="F44" s="38">
        <f t="shared" si="2"/>
        <v>7999.9999999999991</v>
      </c>
      <c r="I44" s="23">
        <v>8000</v>
      </c>
    </row>
    <row r="45" spans="1:14" s="2" customFormat="1" ht="57.2" customHeight="1" x14ac:dyDescent="0.2">
      <c r="A45" s="9">
        <v>33</v>
      </c>
      <c r="B45" s="6" t="s">
        <v>78</v>
      </c>
      <c r="C45" s="4" t="s">
        <v>79</v>
      </c>
      <c r="D45" s="38">
        <f t="shared" si="0"/>
        <v>13392.857142857141</v>
      </c>
      <c r="E45" s="38">
        <f t="shared" si="1"/>
        <v>1607.1428571428569</v>
      </c>
      <c r="F45" s="38">
        <f t="shared" si="2"/>
        <v>14999.999999999998</v>
      </c>
      <c r="I45" s="23">
        <v>15000</v>
      </c>
    </row>
    <row r="46" spans="1:14" s="1" customFormat="1" ht="64.5" customHeight="1" x14ac:dyDescent="0.2">
      <c r="A46" s="36">
        <v>34</v>
      </c>
      <c r="B46" s="6" t="s">
        <v>59</v>
      </c>
      <c r="C46" s="4" t="s">
        <v>56</v>
      </c>
      <c r="D46" s="49">
        <f t="shared" si="0"/>
        <v>9821.4285714285706</v>
      </c>
      <c r="E46" s="38">
        <f t="shared" si="1"/>
        <v>1178.5714285714284</v>
      </c>
      <c r="F46" s="54">
        <f t="shared" si="2"/>
        <v>11000</v>
      </c>
      <c r="G46" s="50"/>
      <c r="H46" s="32"/>
      <c r="I46" s="51">
        <v>11000</v>
      </c>
      <c r="J46" s="33"/>
      <c r="K46" s="50"/>
      <c r="L46" s="32"/>
      <c r="N46" s="52"/>
    </row>
    <row r="52" spans="10:15" x14ac:dyDescent="0.2">
      <c r="O52" s="22"/>
    </row>
    <row r="53" spans="10:15" x14ac:dyDescent="0.2">
      <c r="J53" s="35"/>
    </row>
  </sheetData>
  <mergeCells count="5">
    <mergeCell ref="A7:C7"/>
    <mergeCell ref="A6:F6"/>
    <mergeCell ref="A8:F8"/>
    <mergeCell ref="A10:F10"/>
    <mergeCell ref="A12:D12"/>
  </mergeCells>
  <printOptions horizontalCentered="1"/>
  <pageMargins left="0" right="0.19685039370078741" top="0.74803149606299213"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Jeniffer Paola Sandoval Canel</cp:lastModifiedBy>
  <cp:lastPrinted>2023-09-25T16:31:13Z</cp:lastPrinted>
  <dcterms:created xsi:type="dcterms:W3CDTF">2009-03-30T20:58:52Z</dcterms:created>
  <dcterms:modified xsi:type="dcterms:W3CDTF">2023-12-27T19:01:30Z</dcterms:modified>
</cp:coreProperties>
</file>